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Elton/"/>
    </mc:Choice>
  </mc:AlternateContent>
  <xr:revisionPtr revIDLastSave="735" documentId="8_{A6A53F33-8BAA-4618-B464-323DC936211A}" xr6:coauthVersionLast="47" xr6:coauthVersionMax="47" xr10:uidLastSave="{6EFB6EDB-4570-4EC3-A315-577B59E3CC9D}"/>
  <bookViews>
    <workbookView xWindow="-108" yWindow="-108" windowWidth="23256" windowHeight="12456" xr2:uid="{455732D7-85B3-4FCB-AD1D-701A691BB403}"/>
  </bookViews>
  <sheets>
    <sheet name="Camarã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E60" i="3"/>
  <c r="E52" i="3"/>
  <c r="E50" i="3"/>
  <c r="E46" i="3"/>
  <c r="E36" i="3"/>
  <c r="E23" i="3"/>
  <c r="E24" i="3"/>
  <c r="E25" i="3"/>
  <c r="E26" i="3"/>
  <c r="E27" i="3"/>
  <c r="E28" i="3"/>
  <c r="E29" i="3"/>
  <c r="E22" i="3"/>
  <c r="E47" i="3" l="1"/>
  <c r="E48" i="3"/>
  <c r="E49" i="3"/>
  <c r="E51" i="3"/>
  <c r="E53" i="3"/>
  <c r="E54" i="3"/>
  <c r="E55" i="3"/>
  <c r="E56" i="3"/>
  <c r="E57" i="3"/>
  <c r="E58" i="3"/>
  <c r="E59" i="3"/>
  <c r="E39" i="3"/>
  <c r="E35" i="3"/>
  <c r="E37" i="3"/>
  <c r="E31" i="3"/>
  <c r="E30" i="3"/>
  <c r="E20" i="3"/>
  <c r="E21" i="3"/>
  <c r="E45" i="3"/>
  <c r="E38" i="3"/>
  <c r="E19" i="3"/>
  <c r="E32" i="3" s="1"/>
  <c r="E15" i="3"/>
  <c r="E14" i="3"/>
  <c r="E40" i="3" l="1"/>
  <c r="E16" i="3"/>
  <c r="E41" i="3" l="1"/>
</calcChain>
</file>

<file path=xl/sharedStrings.xml><?xml version="1.0" encoding="utf-8"?>
<sst xmlns="http://schemas.openxmlformats.org/spreadsheetml/2006/main" count="110" uniqueCount="63">
  <si>
    <t>UNIDADE</t>
  </si>
  <si>
    <t>QUANTIDADE</t>
  </si>
  <si>
    <t>1. Serviços</t>
  </si>
  <si>
    <t>Kg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</si>
  <si>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</si>
  <si>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</si>
  <si>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</si>
  <si>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</si>
  <si>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</si>
  <si>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</si>
  <si>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H/d</t>
  </si>
  <si>
    <t>Unid.</t>
  </si>
  <si>
    <t>Database: Agosto/2025</t>
  </si>
  <si>
    <t>INFORMAÇÕES</t>
  </si>
  <si>
    <t>(gopas@empaer.pb.gov.br)</t>
  </si>
  <si>
    <t>Energia elétrica</t>
  </si>
  <si>
    <t>CUSTO DE IMPLANTAÇÃO</t>
  </si>
  <si>
    <t>1.1 Serviços Preliminares</t>
  </si>
  <si>
    <t>Licenciamento ambiental</t>
  </si>
  <si>
    <t>Verba</t>
  </si>
  <si>
    <t>Aerador c/ 2Hp</t>
  </si>
  <si>
    <t>Oxímetro</t>
  </si>
  <si>
    <t>Disco de Secchi</t>
  </si>
  <si>
    <t>Balança (200 Kg)</t>
  </si>
  <si>
    <t>Cano PVC c/ 10mm</t>
  </si>
  <si>
    <t>Caixa d'água c/ 1.000L</t>
  </si>
  <si>
    <t>1.3 Serviços de escavação</t>
  </si>
  <si>
    <t>H/Máquina</t>
  </si>
  <si>
    <t>Viveiro</t>
  </si>
  <si>
    <t>Abastecimento</t>
  </si>
  <si>
    <t>M</t>
  </si>
  <si>
    <t>Plantio de grama talude</t>
  </si>
  <si>
    <t>Comporta Monge + Tubulação de drenagem</t>
  </si>
  <si>
    <t>2. Custeio</t>
  </si>
  <si>
    <t>Ração (inicial)</t>
  </si>
  <si>
    <t>Ração (juvenil)</t>
  </si>
  <si>
    <t>Ração (adulto)</t>
  </si>
  <si>
    <t>Adubo corretivo</t>
  </si>
  <si>
    <t>Calagem</t>
  </si>
  <si>
    <t>Adubação</t>
  </si>
  <si>
    <t>Povoamento</t>
  </si>
  <si>
    <t>Biometria</t>
  </si>
  <si>
    <t>Controle da vegetação</t>
  </si>
  <si>
    <t>Despesca</t>
  </si>
  <si>
    <t>Elton José da Cunha</t>
  </si>
  <si>
    <t>ORÇAMENTO VIVEIRO ESCAVADO DE CAMARÃO</t>
  </si>
  <si>
    <r>
      <rPr>
        <b/>
        <sz val="12"/>
        <color theme="1"/>
        <rFont val="Arial"/>
        <family val="2"/>
      </rPr>
      <t>Densidade</t>
    </r>
    <r>
      <rPr>
        <sz val="12"/>
        <color theme="1"/>
        <rFont val="Arial"/>
        <family val="2"/>
      </rPr>
      <t>: 50 camarões/M²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</si>
  <si>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5 T/ha</t>
    </r>
  </si>
  <si>
    <t>Balança (Biometria)</t>
  </si>
  <si>
    <t>Tarrafa</t>
  </si>
  <si>
    <t>Salinometro</t>
  </si>
  <si>
    <t>Phmetro</t>
  </si>
  <si>
    <t>Bandeja p/ ração</t>
  </si>
  <si>
    <t>Estaca</t>
  </si>
  <si>
    <t>Caiaque</t>
  </si>
  <si>
    <t>Rede de despesca (Bagnet)</t>
  </si>
  <si>
    <t>Drenagem</t>
  </si>
  <si>
    <t>1.2 Equipamentos e outros</t>
  </si>
  <si>
    <t>Pós-larva</t>
  </si>
  <si>
    <t>Milheiro</t>
  </si>
  <si>
    <t>Calcário à granel</t>
  </si>
  <si>
    <t>Cloro</t>
  </si>
  <si>
    <t>Probiótico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</si>
</sst>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A4DD8E-A9C0-4A69-A430-98C43A42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8260080" cy="822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E4B-92BB-4EB3-8154-6B75854BDBA4}">
  <sheetPr>
    <pageSetUpPr fitToPage="1"/>
  </sheetPr>
  <dimension ref="A1:E67"/>
  <sheetViews>
    <sheetView tabSelected="1" zoomScale="80" zoomScaleNormal="80" workbookViewId="0">
      <selection activeCell="J10" sqref="J10"/>
    </sheetView>
  </sheetViews>
  <sheetFormatPr defaultRowHeight="19.8" customHeight="1" x14ac:dyDescent="0.3"/>
  <cols>
    <col min="1" max="1" width="45.109375" style="1" bestFit="1" customWidth="1"/>
    <col min="2" max="2" width="11.33203125" style="11" bestFit="1" customWidth="1"/>
    <col min="3" max="3" width="15.44140625" style="11" bestFit="1" customWidth="1"/>
    <col min="4" max="5" width="25.6640625" style="11" customWidth="1"/>
    <col min="6" max="16384" width="8.88671875" style="1"/>
  </cols>
  <sheetData>
    <row r="1" spans="1:5" ht="19.8" customHeight="1" x14ac:dyDescent="0.3">
      <c r="A1" s="19"/>
      <c r="B1" s="19"/>
      <c r="C1" s="19"/>
      <c r="D1" s="19"/>
      <c r="E1" s="19"/>
    </row>
    <row r="2" spans="1:5" ht="19.8" customHeight="1" x14ac:dyDescent="0.3">
      <c r="A2" s="19"/>
      <c r="B2" s="19"/>
      <c r="C2" s="19"/>
      <c r="D2" s="19"/>
      <c r="E2" s="19"/>
    </row>
    <row r="3" spans="1:5" ht="19.8" customHeight="1" x14ac:dyDescent="0.3">
      <c r="A3" s="19"/>
      <c r="B3" s="19"/>
      <c r="C3" s="19"/>
      <c r="D3" s="19"/>
      <c r="E3" s="19"/>
    </row>
    <row r="4" spans="1:5" ht="19.8" customHeight="1" x14ac:dyDescent="0.3">
      <c r="A4" s="19"/>
      <c r="B4" s="19"/>
      <c r="C4" s="19"/>
      <c r="D4" s="19"/>
      <c r="E4" s="19"/>
    </row>
    <row r="5" spans="1:5" ht="19.8" customHeight="1" x14ac:dyDescent="0.3">
      <c r="A5" s="19"/>
      <c r="B5" s="19"/>
      <c r="C5" s="19"/>
      <c r="D5" s="19"/>
      <c r="E5" s="19"/>
    </row>
    <row r="6" spans="1:5" ht="19.8" customHeight="1" x14ac:dyDescent="0.3">
      <c r="A6" s="21" t="s">
        <v>45</v>
      </c>
      <c r="B6" s="21"/>
      <c r="C6" s="21"/>
      <c r="D6" s="21"/>
      <c r="E6" s="21"/>
    </row>
    <row r="7" spans="1:5" ht="19.8" customHeight="1" x14ac:dyDescent="0.3">
      <c r="A7" s="20" t="s">
        <v>46</v>
      </c>
      <c r="B7" s="20"/>
      <c r="C7" s="20"/>
      <c r="D7" s="20"/>
      <c r="E7" s="20"/>
    </row>
    <row r="8" spans="1:5" ht="19.8" customHeight="1" x14ac:dyDescent="0.3">
      <c r="A8" s="20" t="s">
        <v>47</v>
      </c>
      <c r="B8" s="20"/>
      <c r="C8" s="20"/>
      <c r="D8" s="20"/>
      <c r="E8" s="20"/>
    </row>
    <row r="9" spans="1:5" ht="19.8" customHeight="1" x14ac:dyDescent="0.3">
      <c r="A9" s="12" t="s">
        <v>9</v>
      </c>
      <c r="B9" s="12"/>
      <c r="C9" s="12"/>
      <c r="D9" s="12"/>
      <c r="E9" s="12"/>
    </row>
    <row r="10" spans="1:5" ht="19.8" customHeight="1" x14ac:dyDescent="0.3">
      <c r="A10" s="13" t="s">
        <v>16</v>
      </c>
      <c r="B10" s="13"/>
      <c r="C10" s="13"/>
      <c r="D10" s="13"/>
      <c r="E10" s="13"/>
    </row>
    <row r="11" spans="1:5" ht="19.8" customHeight="1" x14ac:dyDescent="0.3">
      <c r="A11" s="12" t="s">
        <v>2</v>
      </c>
      <c r="B11" s="12"/>
      <c r="C11" s="12"/>
      <c r="D11" s="12"/>
      <c r="E11" s="12"/>
    </row>
    <row r="12" spans="1:5" ht="19.8" customHeight="1" x14ac:dyDescent="0.3">
      <c r="A12" s="14" t="s">
        <v>17</v>
      </c>
      <c r="B12" s="14"/>
      <c r="C12" s="14"/>
      <c r="D12" s="14"/>
      <c r="E12" s="14"/>
    </row>
    <row r="13" spans="1:5" ht="19.8" customHeight="1" x14ac:dyDescent="0.3">
      <c r="A13" s="2" t="s">
        <v>8</v>
      </c>
      <c r="B13" s="2" t="s">
        <v>0</v>
      </c>
      <c r="C13" s="2" t="s">
        <v>1</v>
      </c>
      <c r="D13" s="2" t="s">
        <v>4</v>
      </c>
      <c r="E13" s="2" t="s">
        <v>5</v>
      </c>
    </row>
    <row r="14" spans="1:5" ht="19.8" customHeight="1" x14ac:dyDescent="0.3">
      <c r="A14" s="3" t="s">
        <v>18</v>
      </c>
      <c r="B14" s="4" t="s">
        <v>19</v>
      </c>
      <c r="C14" s="4">
        <v>1</v>
      </c>
      <c r="D14" s="9">
        <v>3250</v>
      </c>
      <c r="E14" s="10">
        <f>C14*D14</f>
        <v>3250</v>
      </c>
    </row>
    <row r="15" spans="1:5" ht="19.8" customHeight="1" x14ac:dyDescent="0.3">
      <c r="A15" s="3" t="s">
        <v>20</v>
      </c>
      <c r="B15" s="4" t="s">
        <v>11</v>
      </c>
      <c r="C15" s="4">
        <v>2</v>
      </c>
      <c r="D15" s="9">
        <v>3237</v>
      </c>
      <c r="E15" s="10">
        <f t="shared" ref="E15:E39" si="0">C15*D15</f>
        <v>6474</v>
      </c>
    </row>
    <row r="16" spans="1:5" ht="19.8" customHeight="1" x14ac:dyDescent="0.3">
      <c r="A16" s="16" t="s">
        <v>6</v>
      </c>
      <c r="B16" s="17"/>
      <c r="C16" s="17"/>
      <c r="D16" s="18"/>
      <c r="E16" s="5">
        <f>SUM(E14:E15)</f>
        <v>9724</v>
      </c>
    </row>
    <row r="17" spans="1:5" ht="19.8" customHeight="1" x14ac:dyDescent="0.3">
      <c r="A17" s="14" t="s">
        <v>57</v>
      </c>
      <c r="B17" s="14"/>
      <c r="C17" s="14"/>
      <c r="D17" s="14"/>
      <c r="E17" s="14"/>
    </row>
    <row r="18" spans="1:5" ht="19.8" customHeight="1" x14ac:dyDescent="0.3">
      <c r="A18" s="2" t="s">
        <v>8</v>
      </c>
      <c r="B18" s="2" t="s">
        <v>0</v>
      </c>
      <c r="C18" s="2" t="s">
        <v>1</v>
      </c>
      <c r="D18" s="2" t="s">
        <v>4</v>
      </c>
      <c r="E18" s="2" t="s">
        <v>5</v>
      </c>
    </row>
    <row r="19" spans="1:5" ht="19.8" customHeight="1" x14ac:dyDescent="0.3">
      <c r="A19" s="3" t="s">
        <v>21</v>
      </c>
      <c r="B19" s="4" t="s">
        <v>11</v>
      </c>
      <c r="C19" s="4">
        <v>1</v>
      </c>
      <c r="D19" s="9">
        <v>2600</v>
      </c>
      <c r="E19" s="10">
        <f t="shared" si="0"/>
        <v>2600</v>
      </c>
    </row>
    <row r="20" spans="1:5" ht="19.8" customHeight="1" x14ac:dyDescent="0.3">
      <c r="A20" s="3" t="s">
        <v>22</v>
      </c>
      <c r="B20" s="4" t="s">
        <v>11</v>
      </c>
      <c r="C20" s="4">
        <v>1</v>
      </c>
      <c r="D20" s="9">
        <v>195</v>
      </c>
      <c r="E20" s="10">
        <f t="shared" si="0"/>
        <v>195</v>
      </c>
    </row>
    <row r="21" spans="1:5" ht="19.8" customHeight="1" x14ac:dyDescent="0.3">
      <c r="A21" s="3" t="s">
        <v>23</v>
      </c>
      <c r="B21" s="4" t="s">
        <v>11</v>
      </c>
      <c r="C21" s="4">
        <v>1</v>
      </c>
      <c r="D21" s="9">
        <v>2340</v>
      </c>
      <c r="E21" s="10">
        <f t="shared" si="0"/>
        <v>2340</v>
      </c>
    </row>
    <row r="22" spans="1:5" ht="19.8" customHeight="1" x14ac:dyDescent="0.3">
      <c r="A22" s="3" t="s">
        <v>48</v>
      </c>
      <c r="B22" s="4" t="s">
        <v>11</v>
      </c>
      <c r="C22" s="4">
        <v>1</v>
      </c>
      <c r="D22" s="9">
        <v>260</v>
      </c>
      <c r="E22" s="10">
        <f t="shared" si="0"/>
        <v>260</v>
      </c>
    </row>
    <row r="23" spans="1:5" ht="19.8" customHeight="1" x14ac:dyDescent="0.3">
      <c r="A23" s="3" t="s">
        <v>49</v>
      </c>
      <c r="B23" s="4" t="s">
        <v>11</v>
      </c>
      <c r="C23" s="4">
        <v>2</v>
      </c>
      <c r="D23" s="9">
        <v>520</v>
      </c>
      <c r="E23" s="10">
        <f t="shared" si="0"/>
        <v>1040</v>
      </c>
    </row>
    <row r="24" spans="1:5" ht="19.8" customHeight="1" x14ac:dyDescent="0.3">
      <c r="A24" s="3" t="s">
        <v>50</v>
      </c>
      <c r="B24" s="4" t="s">
        <v>11</v>
      </c>
      <c r="C24" s="4">
        <v>1</v>
      </c>
      <c r="D24" s="9">
        <v>260</v>
      </c>
      <c r="E24" s="10">
        <f t="shared" si="0"/>
        <v>260</v>
      </c>
    </row>
    <row r="25" spans="1:5" ht="19.8" customHeight="1" x14ac:dyDescent="0.3">
      <c r="A25" s="3" t="s">
        <v>51</v>
      </c>
      <c r="B25" s="4" t="s">
        <v>11</v>
      </c>
      <c r="C25" s="4">
        <v>1</v>
      </c>
      <c r="D25" s="9">
        <v>1560</v>
      </c>
      <c r="E25" s="10">
        <f t="shared" si="0"/>
        <v>1560</v>
      </c>
    </row>
    <row r="26" spans="1:5" ht="19.8" customHeight="1" x14ac:dyDescent="0.3">
      <c r="A26" s="3" t="s">
        <v>52</v>
      </c>
      <c r="B26" s="4" t="s">
        <v>11</v>
      </c>
      <c r="C26" s="4">
        <v>36</v>
      </c>
      <c r="D26" s="9">
        <v>26</v>
      </c>
      <c r="E26" s="10">
        <f t="shared" si="0"/>
        <v>936</v>
      </c>
    </row>
    <row r="27" spans="1:5" ht="19.8" customHeight="1" x14ac:dyDescent="0.3">
      <c r="A27" s="3" t="s">
        <v>53</v>
      </c>
      <c r="B27" s="4" t="s">
        <v>11</v>
      </c>
      <c r="C27" s="4">
        <v>36</v>
      </c>
      <c r="D27" s="9">
        <v>7.8</v>
      </c>
      <c r="E27" s="10">
        <f t="shared" si="0"/>
        <v>280.8</v>
      </c>
    </row>
    <row r="28" spans="1:5" ht="19.8" customHeight="1" x14ac:dyDescent="0.3">
      <c r="A28" s="3" t="s">
        <v>54</v>
      </c>
      <c r="B28" s="4" t="s">
        <v>11</v>
      </c>
      <c r="C28" s="4">
        <v>1</v>
      </c>
      <c r="D28" s="9">
        <v>520</v>
      </c>
      <c r="E28" s="10">
        <f t="shared" si="0"/>
        <v>520</v>
      </c>
    </row>
    <row r="29" spans="1:5" ht="19.8" customHeight="1" x14ac:dyDescent="0.3">
      <c r="A29" s="3" t="s">
        <v>24</v>
      </c>
      <c r="B29" s="4" t="s">
        <v>11</v>
      </c>
      <c r="C29" s="4">
        <v>5</v>
      </c>
      <c r="D29" s="9">
        <v>97.5</v>
      </c>
      <c r="E29" s="10">
        <f t="shared" si="0"/>
        <v>487.5</v>
      </c>
    </row>
    <row r="30" spans="1:5" ht="19.8" customHeight="1" x14ac:dyDescent="0.3">
      <c r="A30" s="3" t="s">
        <v>25</v>
      </c>
      <c r="B30" s="4" t="s">
        <v>11</v>
      </c>
      <c r="C30" s="4">
        <v>5</v>
      </c>
      <c r="D30" s="9">
        <v>403</v>
      </c>
      <c r="E30" s="10">
        <f t="shared" si="0"/>
        <v>2015</v>
      </c>
    </row>
    <row r="31" spans="1:5" ht="19.8" customHeight="1" x14ac:dyDescent="0.3">
      <c r="A31" s="3" t="s">
        <v>55</v>
      </c>
      <c r="B31" s="4" t="s">
        <v>11</v>
      </c>
      <c r="C31" s="4">
        <v>1</v>
      </c>
      <c r="D31" s="9">
        <v>951.6</v>
      </c>
      <c r="E31" s="10">
        <f t="shared" si="0"/>
        <v>951.6</v>
      </c>
    </row>
    <row r="32" spans="1:5" ht="19.8" customHeight="1" x14ac:dyDescent="0.3">
      <c r="A32" s="16" t="s">
        <v>6</v>
      </c>
      <c r="B32" s="17"/>
      <c r="C32" s="17"/>
      <c r="D32" s="18"/>
      <c r="E32" s="5">
        <f>SUM(E19:E31)</f>
        <v>13445.9</v>
      </c>
    </row>
    <row r="33" spans="1:5" ht="19.8" customHeight="1" x14ac:dyDescent="0.3">
      <c r="A33" s="14" t="s">
        <v>26</v>
      </c>
      <c r="B33" s="14"/>
      <c r="C33" s="14"/>
      <c r="D33" s="14"/>
      <c r="E33" s="14"/>
    </row>
    <row r="34" spans="1:5" ht="19.8" customHeight="1" x14ac:dyDescent="0.3">
      <c r="A34" s="2" t="s">
        <v>8</v>
      </c>
      <c r="B34" s="2" t="s">
        <v>0</v>
      </c>
      <c r="C34" s="2" t="s">
        <v>1</v>
      </c>
      <c r="D34" s="2" t="s">
        <v>4</v>
      </c>
      <c r="E34" s="2" t="s">
        <v>5</v>
      </c>
    </row>
    <row r="35" spans="1:5" ht="19.8" customHeight="1" x14ac:dyDescent="0.3">
      <c r="A35" s="7" t="s">
        <v>28</v>
      </c>
      <c r="B35" s="4" t="s">
        <v>27</v>
      </c>
      <c r="C35" s="4">
        <v>90</v>
      </c>
      <c r="D35" s="10">
        <v>325</v>
      </c>
      <c r="E35" s="10">
        <f t="shared" si="0"/>
        <v>29250</v>
      </c>
    </row>
    <row r="36" spans="1:5" ht="19.8" customHeight="1" x14ac:dyDescent="0.3">
      <c r="A36" s="7" t="s">
        <v>29</v>
      </c>
      <c r="B36" s="4" t="s">
        <v>30</v>
      </c>
      <c r="C36" s="4">
        <v>100</v>
      </c>
      <c r="D36" s="10">
        <v>58.5</v>
      </c>
      <c r="E36" s="10">
        <f t="shared" si="0"/>
        <v>5850</v>
      </c>
    </row>
    <row r="37" spans="1:5" ht="19.8" customHeight="1" x14ac:dyDescent="0.3">
      <c r="A37" s="7" t="s">
        <v>56</v>
      </c>
      <c r="B37" s="4" t="s">
        <v>30</v>
      </c>
      <c r="C37" s="4">
        <v>50</v>
      </c>
      <c r="D37" s="10">
        <v>13</v>
      </c>
      <c r="E37" s="10">
        <f t="shared" si="0"/>
        <v>650</v>
      </c>
    </row>
    <row r="38" spans="1:5" ht="19.8" customHeight="1" x14ac:dyDescent="0.3">
      <c r="A38" s="3" t="s">
        <v>31</v>
      </c>
      <c r="B38" s="4" t="s">
        <v>30</v>
      </c>
      <c r="C38" s="4">
        <v>160</v>
      </c>
      <c r="D38" s="9">
        <v>14.625</v>
      </c>
      <c r="E38" s="10">
        <f t="shared" si="0"/>
        <v>2340</v>
      </c>
    </row>
    <row r="39" spans="1:5" ht="19.8" customHeight="1" x14ac:dyDescent="0.3">
      <c r="A39" s="3" t="s">
        <v>32</v>
      </c>
      <c r="B39" s="4" t="s">
        <v>19</v>
      </c>
      <c r="C39" s="4">
        <v>1</v>
      </c>
      <c r="D39" s="9">
        <v>7800</v>
      </c>
      <c r="E39" s="10">
        <f t="shared" si="0"/>
        <v>7800</v>
      </c>
    </row>
    <row r="40" spans="1:5" ht="19.8" customHeight="1" x14ac:dyDescent="0.3">
      <c r="A40" s="15" t="s">
        <v>6</v>
      </c>
      <c r="B40" s="15"/>
      <c r="C40" s="15"/>
      <c r="D40" s="15"/>
      <c r="E40" s="5">
        <f>SUM(E38:E39)</f>
        <v>10140</v>
      </c>
    </row>
    <row r="41" spans="1:5" ht="19.8" customHeight="1" x14ac:dyDescent="0.3">
      <c r="A41" s="15" t="s">
        <v>7</v>
      </c>
      <c r="B41" s="15"/>
      <c r="C41" s="15"/>
      <c r="D41" s="15"/>
      <c r="E41" s="5">
        <f>E16+E32+E40</f>
        <v>33309.9</v>
      </c>
    </row>
    <row r="42" spans="1:5" ht="19.8" customHeight="1" x14ac:dyDescent="0.3">
      <c r="A42" s="22"/>
      <c r="B42" s="22"/>
      <c r="C42" s="22"/>
      <c r="D42" s="22"/>
      <c r="E42" s="22"/>
    </row>
    <row r="43" spans="1:5" ht="19.8" customHeight="1" x14ac:dyDescent="0.3">
      <c r="A43" s="12" t="s">
        <v>33</v>
      </c>
      <c r="B43" s="12"/>
      <c r="C43" s="12"/>
      <c r="D43" s="12"/>
      <c r="E43" s="12"/>
    </row>
    <row r="44" spans="1:5" ht="19.8" customHeight="1" x14ac:dyDescent="0.3">
      <c r="A44" s="2" t="s">
        <v>8</v>
      </c>
      <c r="B44" s="2" t="s">
        <v>0</v>
      </c>
      <c r="C44" s="2" t="s">
        <v>1</v>
      </c>
      <c r="D44" s="2" t="s">
        <v>4</v>
      </c>
      <c r="E44" s="2" t="s">
        <v>5</v>
      </c>
    </row>
    <row r="45" spans="1:5" ht="19.8" customHeight="1" x14ac:dyDescent="0.3">
      <c r="A45" s="7" t="s">
        <v>58</v>
      </c>
      <c r="B45" s="4" t="s">
        <v>59</v>
      </c>
      <c r="C45" s="6">
        <v>500</v>
      </c>
      <c r="D45" s="10">
        <v>15.6</v>
      </c>
      <c r="E45" s="8">
        <f>C45*D45</f>
        <v>7800</v>
      </c>
    </row>
    <row r="46" spans="1:5" ht="19.8" customHeight="1" x14ac:dyDescent="0.3">
      <c r="A46" s="7" t="s">
        <v>60</v>
      </c>
      <c r="B46" s="4" t="s">
        <v>3</v>
      </c>
      <c r="C46" s="6">
        <v>2500</v>
      </c>
      <c r="D46" s="10">
        <v>0.26</v>
      </c>
      <c r="E46" s="8">
        <f>C46*D46</f>
        <v>650</v>
      </c>
    </row>
    <row r="47" spans="1:5" ht="19.8" customHeight="1" x14ac:dyDescent="0.3">
      <c r="A47" s="7" t="s">
        <v>34</v>
      </c>
      <c r="B47" s="4" t="s">
        <v>3</v>
      </c>
      <c r="C47" s="6">
        <v>240</v>
      </c>
      <c r="D47" s="10">
        <v>13</v>
      </c>
      <c r="E47" s="8">
        <f t="shared" ref="E47:E59" si="1">C47*D47</f>
        <v>3120</v>
      </c>
    </row>
    <row r="48" spans="1:5" ht="19.8" customHeight="1" x14ac:dyDescent="0.3">
      <c r="A48" s="7" t="s">
        <v>35</v>
      </c>
      <c r="B48" s="4" t="s">
        <v>3</v>
      </c>
      <c r="C48" s="6">
        <v>800</v>
      </c>
      <c r="D48" s="10">
        <v>9.1</v>
      </c>
      <c r="E48" s="8">
        <f t="shared" si="1"/>
        <v>7280</v>
      </c>
    </row>
    <row r="49" spans="1:5" ht="19.8" customHeight="1" x14ac:dyDescent="0.3">
      <c r="A49" s="7" t="s">
        <v>36</v>
      </c>
      <c r="B49" s="4" t="s">
        <v>3</v>
      </c>
      <c r="C49" s="6">
        <v>4160</v>
      </c>
      <c r="D49" s="10">
        <v>5.98</v>
      </c>
      <c r="E49" s="8">
        <f t="shared" si="1"/>
        <v>24876.800000000003</v>
      </c>
    </row>
    <row r="50" spans="1:5" ht="19.8" customHeight="1" x14ac:dyDescent="0.3">
      <c r="A50" s="7" t="s">
        <v>61</v>
      </c>
      <c r="B50" s="4" t="s">
        <v>3</v>
      </c>
      <c r="C50" s="6">
        <v>30</v>
      </c>
      <c r="D50" s="10">
        <v>2.2749999999999999</v>
      </c>
      <c r="E50" s="8">
        <f t="shared" si="1"/>
        <v>68.25</v>
      </c>
    </row>
    <row r="51" spans="1:5" ht="19.8" customHeight="1" x14ac:dyDescent="0.3">
      <c r="A51" s="7" t="s">
        <v>37</v>
      </c>
      <c r="B51" s="4" t="s">
        <v>3</v>
      </c>
      <c r="C51" s="6">
        <v>54</v>
      </c>
      <c r="D51" s="10">
        <v>1.3</v>
      </c>
      <c r="E51" s="8">
        <f t="shared" si="1"/>
        <v>70.2</v>
      </c>
    </row>
    <row r="52" spans="1:5" ht="19.8" customHeight="1" x14ac:dyDescent="0.3">
      <c r="A52" s="7" t="s">
        <v>62</v>
      </c>
      <c r="B52" s="4" t="s">
        <v>3</v>
      </c>
      <c r="C52" s="6">
        <v>3</v>
      </c>
      <c r="D52" s="10">
        <v>455</v>
      </c>
      <c r="E52" s="8">
        <f t="shared" si="1"/>
        <v>1365</v>
      </c>
    </row>
    <row r="53" spans="1:5" ht="19.8" customHeight="1" x14ac:dyDescent="0.3">
      <c r="A53" s="7" t="s">
        <v>15</v>
      </c>
      <c r="B53" s="4" t="s">
        <v>19</v>
      </c>
      <c r="C53" s="6">
        <v>1</v>
      </c>
      <c r="D53" s="10">
        <v>2340</v>
      </c>
      <c r="E53" s="8">
        <f t="shared" si="1"/>
        <v>2340</v>
      </c>
    </row>
    <row r="54" spans="1:5" ht="19.8" customHeight="1" x14ac:dyDescent="0.3">
      <c r="A54" s="7" t="s">
        <v>38</v>
      </c>
      <c r="B54" s="4" t="s">
        <v>10</v>
      </c>
      <c r="C54" s="6">
        <v>1</v>
      </c>
      <c r="D54" s="10">
        <v>117</v>
      </c>
      <c r="E54" s="8">
        <f t="shared" si="1"/>
        <v>117</v>
      </c>
    </row>
    <row r="55" spans="1:5" ht="19.8" customHeight="1" x14ac:dyDescent="0.3">
      <c r="A55" s="7" t="s">
        <v>39</v>
      </c>
      <c r="B55" s="4" t="s">
        <v>10</v>
      </c>
      <c r="C55" s="6">
        <v>1</v>
      </c>
      <c r="D55" s="10">
        <v>117</v>
      </c>
      <c r="E55" s="8">
        <f t="shared" si="1"/>
        <v>117</v>
      </c>
    </row>
    <row r="56" spans="1:5" ht="19.8" customHeight="1" x14ac:dyDescent="0.3">
      <c r="A56" s="7" t="s">
        <v>40</v>
      </c>
      <c r="B56" s="4" t="s">
        <v>10</v>
      </c>
      <c r="C56" s="6">
        <v>1</v>
      </c>
      <c r="D56" s="10">
        <v>117</v>
      </c>
      <c r="E56" s="8">
        <f t="shared" si="1"/>
        <v>117</v>
      </c>
    </row>
    <row r="57" spans="1:5" ht="19.8" customHeight="1" x14ac:dyDescent="0.3">
      <c r="A57" s="7" t="s">
        <v>41</v>
      </c>
      <c r="B57" s="4" t="s">
        <v>10</v>
      </c>
      <c r="C57" s="4">
        <v>20</v>
      </c>
      <c r="D57" s="10">
        <v>117</v>
      </c>
      <c r="E57" s="8">
        <f t="shared" si="1"/>
        <v>2340</v>
      </c>
    </row>
    <row r="58" spans="1:5" ht="19.8" customHeight="1" x14ac:dyDescent="0.3">
      <c r="A58" s="7" t="s">
        <v>42</v>
      </c>
      <c r="B58" s="4" t="s">
        <v>10</v>
      </c>
      <c r="C58" s="4">
        <v>8</v>
      </c>
      <c r="D58" s="10">
        <v>117</v>
      </c>
      <c r="E58" s="8">
        <f t="shared" si="1"/>
        <v>936</v>
      </c>
    </row>
    <row r="59" spans="1:5" ht="19.8" customHeight="1" x14ac:dyDescent="0.3">
      <c r="A59" s="7" t="s">
        <v>43</v>
      </c>
      <c r="B59" s="4" t="s">
        <v>10</v>
      </c>
      <c r="C59" s="4">
        <v>15</v>
      </c>
      <c r="D59" s="10">
        <v>117</v>
      </c>
      <c r="E59" s="8">
        <f t="shared" si="1"/>
        <v>1755</v>
      </c>
    </row>
    <row r="60" spans="1:5" ht="19.8" customHeight="1" x14ac:dyDescent="0.3">
      <c r="A60" s="16" t="s">
        <v>6</v>
      </c>
      <c r="B60" s="17"/>
      <c r="C60" s="17"/>
      <c r="D60" s="18"/>
      <c r="E60" s="5">
        <f>SUM(E45:E59)</f>
        <v>52952.25</v>
      </c>
    </row>
    <row r="61" spans="1:5" ht="19.8" customHeight="1" x14ac:dyDescent="0.3">
      <c r="A61" s="16" t="s">
        <v>7</v>
      </c>
      <c r="B61" s="17"/>
      <c r="C61" s="17"/>
      <c r="D61" s="18"/>
      <c r="E61" s="5">
        <f>E41+E60</f>
        <v>86262.15</v>
      </c>
    </row>
    <row r="62" spans="1:5" ht="19.8" customHeight="1" x14ac:dyDescent="0.3">
      <c r="A62" s="27" t="s">
        <v>12</v>
      </c>
      <c r="B62" s="27"/>
      <c r="C62" s="27"/>
      <c r="D62" s="27"/>
      <c r="E62" s="27"/>
    </row>
    <row r="63" spans="1:5" ht="19.8" customHeight="1" x14ac:dyDescent="0.3">
      <c r="A63" s="23"/>
      <c r="B63" s="23"/>
      <c r="C63" s="23"/>
      <c r="D63" s="23"/>
      <c r="E63" s="23"/>
    </row>
    <row r="64" spans="1:5" ht="19.8" customHeight="1" x14ac:dyDescent="0.3">
      <c r="A64" s="16" t="s">
        <v>13</v>
      </c>
      <c r="B64" s="17"/>
      <c r="C64" s="17"/>
      <c r="D64" s="17"/>
      <c r="E64" s="18"/>
    </row>
    <row r="65" spans="1:5" ht="19.8" customHeight="1" x14ac:dyDescent="0.3">
      <c r="A65" s="24" t="s">
        <v>44</v>
      </c>
      <c r="B65" s="25"/>
      <c r="C65" s="25"/>
      <c r="D65" s="25"/>
      <c r="E65" s="26"/>
    </row>
    <row r="66" spans="1:5" ht="19.8" customHeight="1" x14ac:dyDescent="0.3">
      <c r="A66" s="24" t="s">
        <v>14</v>
      </c>
      <c r="B66" s="25"/>
      <c r="C66" s="25"/>
      <c r="D66" s="25"/>
      <c r="E66" s="26"/>
    </row>
    <row r="67" spans="1:5" ht="19.8" customHeight="1" x14ac:dyDescent="0.3">
      <c r="A67" s="22"/>
      <c r="B67" s="22"/>
      <c r="C67" s="22"/>
      <c r="D67" s="22"/>
      <c r="E67" s="22"/>
    </row>
  </sheetData>
  <mergeCells count="28">
    <mergeCell ref="A42:E42"/>
    <mergeCell ref="A43:E43"/>
    <mergeCell ref="A67:E67"/>
    <mergeCell ref="A63:E63"/>
    <mergeCell ref="A64:E64"/>
    <mergeCell ref="A65:E65"/>
    <mergeCell ref="A66:E66"/>
    <mergeCell ref="A62:E62"/>
    <mergeCell ref="A61:D61"/>
    <mergeCell ref="A60:D60"/>
    <mergeCell ref="A1:E1"/>
    <mergeCell ref="A2:E2"/>
    <mergeCell ref="A3:E3"/>
    <mergeCell ref="A4:E4"/>
    <mergeCell ref="A8:E8"/>
    <mergeCell ref="A5:E5"/>
    <mergeCell ref="A7:E7"/>
    <mergeCell ref="A6:E6"/>
    <mergeCell ref="A11:E11"/>
    <mergeCell ref="A9:E9"/>
    <mergeCell ref="A10:E10"/>
    <mergeCell ref="A12:E12"/>
    <mergeCell ref="A41:D41"/>
    <mergeCell ref="A17:E17"/>
    <mergeCell ref="A33:E33"/>
    <mergeCell ref="A16:D16"/>
    <mergeCell ref="A32:D32"/>
    <mergeCell ref="A40:D40"/>
  </mergeCells>
  <pageMargins left="0.511811024" right="0.511811024" top="0.78740157499999996" bottom="0.78740157499999996" header="0.31496062000000002" footer="0.31496062000000002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Camarão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cp:lastPrinted>2025-09-18T12:43:54Z</cp:lastPrinted>
  <dcterms:created xsi:type="dcterms:W3CDTF">2025-07-01T13:01:21Z</dcterms:created>
  <dcterms:modified xsi:type="dcterms:W3CDTF">2025-09-18T12:43:58Z</dcterms:modified>
</cp:coreProperties>
</file>