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postas ao formulário 1" sheetId="1" r:id="rId4"/>
  </sheets>
  <definedNames>
    <definedName hidden="1" localSheetId="0" name="_xlnm._FilterDatabase">'Respostas ao formulário 1'!$A$1:$AN$42</definedName>
    <definedName hidden="1" localSheetId="0" name="Z_0D42D176_B125_4CAC_871A_94A95853B6D5_.wvu.FilterData">'Respostas ao formulário 1'!$A$1:$AN$41</definedName>
  </definedNames>
  <calcPr/>
  <customWorkbookViews>
    <customWorkbookView activeSheetId="0" maximized="1" windowHeight="0" windowWidth="0" guid="{0D42D176-B125-4CAC-871A-94A95853B6D5}" name="Filtro 1"/>
  </customWorkbookViews>
</workbook>
</file>

<file path=xl/sharedStrings.xml><?xml version="1.0" encoding="utf-8"?>
<sst xmlns="http://schemas.openxmlformats.org/spreadsheetml/2006/main" count="472" uniqueCount="375">
  <si>
    <t>Carimbo de data/hora</t>
  </si>
  <si>
    <t>Endereço de e-mail</t>
  </si>
  <si>
    <t>Endereço de e-mail*</t>
  </si>
  <si>
    <t>CÓDIGO DO MEC (INEP)</t>
  </si>
  <si>
    <t>CPF</t>
  </si>
  <si>
    <t>NOME DA PESSOA QUE ESTÁ INSERINDO AS INFORMAÇÕES</t>
  </si>
  <si>
    <t>MUNICÍPIO</t>
  </si>
  <si>
    <t>NOME DA ESCOLA</t>
  </si>
  <si>
    <t>CNPJ</t>
  </si>
  <si>
    <t>GESTOR (A) ESCOLAR</t>
  </si>
  <si>
    <t>ENDEREÇO</t>
  </si>
  <si>
    <t>BAIRRO</t>
  </si>
  <si>
    <t>CEP</t>
  </si>
  <si>
    <t>TELEFONE PARA CONTATO</t>
  </si>
  <si>
    <t>E-MAIL DA ESCOLA</t>
  </si>
  <si>
    <t>ACEROLA (KG) R$ 4,30</t>
  </si>
  <si>
    <t>ALFACE LISA (KG) R$ 10,67</t>
  </si>
  <si>
    <t>BANANA (KG) R$ 5,67</t>
  </si>
  <si>
    <t>BATATA DOCE (KG) R$ 3,83</t>
  </si>
  <si>
    <t>BATATA INGLESA (KG) R$6,17</t>
  </si>
  <si>
    <t>BETERRABA (KG) R$ 6,30</t>
  </si>
  <si>
    <t>CEBOLA BRANCA (KG) R$ 6,50</t>
  </si>
  <si>
    <t>CENOURA (KG) R$ 6,67</t>
  </si>
  <si>
    <t>COENTRO (KG) R$ 12,33</t>
  </si>
  <si>
    <t>COUVE FOLHA (KG) R$ 22,23</t>
  </si>
  <si>
    <t>LARANJA PÊRA (KG) R$ 7,33</t>
  </si>
  <si>
    <t>LIMÃO TAHITI (KG) R$ 4,67</t>
  </si>
  <si>
    <t>MACAXEIRA (KG) R$ 3,00</t>
  </si>
  <si>
    <t>MAMÃO (KG) R$  3,17</t>
  </si>
  <si>
    <t>MACAXEIRA (KG) R$ 3,06</t>
  </si>
  <si>
    <t>MANGA (KG) R$  3,83</t>
  </si>
  <si>
    <t>MELANCIA (KG) R$ 2,00</t>
  </si>
  <si>
    <t>MELÃO (KG) R$ 4,30</t>
  </si>
  <si>
    <t>MARACUJÁ (KG) R$ 7,00</t>
  </si>
  <si>
    <t>PIMENTÃO (KG) R$9,00</t>
  </si>
  <si>
    <t>POLPA DE ACEROLA (KG) R$ 12,00</t>
  </si>
  <si>
    <t>POLPA DE CAJU (KG) R$ 12,00</t>
  </si>
  <si>
    <t>POLPA DE GOIABA (KG) R$ 11,00</t>
  </si>
  <si>
    <t>REPOLHO (KG) R$ 7,67</t>
  </si>
  <si>
    <t>TOMATE (KG) R$ 7,33</t>
  </si>
  <si>
    <t>fabiana.ribeiro@professor.pb.gov.br</t>
  </si>
  <si>
    <t>25012193@see.pb.gov.br</t>
  </si>
  <si>
    <t>FABIANA MARIA RIBEIRO</t>
  </si>
  <si>
    <t>FRANCISCA FRANCIERME EGIDIO MELO</t>
  </si>
  <si>
    <t>BERNARDINO BATISTA</t>
  </si>
  <si>
    <t>9 - BERNARDINHO BATISTA - EEFM Nelson Batista Alves</t>
  </si>
  <si>
    <t>01658722/0001-09</t>
  </si>
  <si>
    <t>JOSE ESTRELA ABRANTES - 245</t>
  </si>
  <si>
    <t>Centro</t>
  </si>
  <si>
    <t>(83)996171705</t>
  </si>
  <si>
    <t>nelsonbatistaalves16@gmail.com</t>
  </si>
  <si>
    <t>25006029@see.pb.gov.br</t>
  </si>
  <si>
    <t xml:space="preserve">Rita de Cássia Galdino </t>
  </si>
  <si>
    <t xml:space="preserve">Bom Jesus </t>
  </si>
  <si>
    <t>9 - BOM JESUS - EEEF Joaquim Umberlindo</t>
  </si>
  <si>
    <t>01402363000116</t>
  </si>
  <si>
    <t xml:space="preserve">RUA 5 de Novembro </t>
  </si>
  <si>
    <t xml:space="preserve">Asa Branca </t>
  </si>
  <si>
    <t xml:space="preserve">escolaprofessorjoaquimumbelino@gmail.com  </t>
  </si>
  <si>
    <t>25006231@see.pb.gov.br</t>
  </si>
  <si>
    <t>076.530.684-05</t>
  </si>
  <si>
    <t>Alane Luziene Dantas Pimenta</t>
  </si>
  <si>
    <t>Bonito de Santa Fé</t>
  </si>
  <si>
    <t>9 - BONITO DE SANTA FÉ - EEEF  Joaquim Nabuco</t>
  </si>
  <si>
    <t>01.286.274/0001-51</t>
  </si>
  <si>
    <t>Rua Prefeito José Ferreira Cajú, 204.</t>
  </si>
  <si>
    <t>escolajoaquimnabucobonito@gmail.com</t>
  </si>
  <si>
    <t>25006223@see.pb.gov.br</t>
  </si>
  <si>
    <t>eeefmmonsenhormorais@gmail.com</t>
  </si>
  <si>
    <t>00000000000</t>
  </si>
  <si>
    <t xml:space="preserve">Claudeci dos Santos </t>
  </si>
  <si>
    <t xml:space="preserve">Bonito de Santa Fé </t>
  </si>
  <si>
    <t>9 - BONITO DE SANTA FÉ - EEEFM  Monsenhor Morais</t>
  </si>
  <si>
    <t>01.300.528/0001-49</t>
  </si>
  <si>
    <t xml:space="preserve">sem gestora </t>
  </si>
  <si>
    <t xml:space="preserve">Rua Aprigio Pereira da Silva </t>
  </si>
  <si>
    <t xml:space="preserve">Alto da Boa vista </t>
  </si>
  <si>
    <t>(83)3490-1328-1623</t>
  </si>
  <si>
    <t>25007092@see.pb.gov.br</t>
  </si>
  <si>
    <t>063.725.754-50</t>
  </si>
  <si>
    <t>Francisco Israel de Oliveira</t>
  </si>
  <si>
    <t>Cachoeira dos Índios</t>
  </si>
  <si>
    <t>9 - CACHOEIRA DOS INDIOS - EEEFM Prof Adalberto de S.Oliveira</t>
  </si>
  <si>
    <t>01.440.079/0001-34</t>
  </si>
  <si>
    <t>Francisco Israelde Oliveira</t>
  </si>
  <si>
    <t>Rua Sérgio Moreira, 45</t>
  </si>
  <si>
    <t>(83)99850-7686</t>
  </si>
  <si>
    <t>eeefmpasoci@gmail.com</t>
  </si>
  <si>
    <t>Franantonio Albuquerque Dos Santos</t>
  </si>
  <si>
    <t>Cachoeira dos Indios</t>
  </si>
  <si>
    <t>Francisco Isarel de Oliveira</t>
  </si>
  <si>
    <t>Rua Projetada</t>
  </si>
  <si>
    <t>jackdjam@hotmail.com</t>
  </si>
  <si>
    <t>25129295@see.pb.gov.br</t>
  </si>
  <si>
    <t>eecit.cajazeiras@gmail.com</t>
  </si>
  <si>
    <t>Alessandra dos Santos Leon</t>
  </si>
  <si>
    <t>Cajazeiras</t>
  </si>
  <si>
    <t>9 - CAJAZEIRAS - E C I T PROFESSORA NICEIA CLAUDINO PINHEIRO</t>
  </si>
  <si>
    <t>Danusa Clea Araújo</t>
  </si>
  <si>
    <t>Rodovia Governador Antonio Mariz KM 506 BR 230</t>
  </si>
  <si>
    <t>Capoeiras do Sul</t>
  </si>
  <si>
    <t>25007742@see.pb.gov.br</t>
  </si>
  <si>
    <t>deborahscoura@hotmail.com</t>
  </si>
  <si>
    <t>04978682452</t>
  </si>
  <si>
    <t>Deborah</t>
  </si>
  <si>
    <t xml:space="preserve">Cajazeiras </t>
  </si>
  <si>
    <t>9 - CAJAZEIRAS - EEEF  Dom Moises Coelho</t>
  </si>
  <si>
    <t>01413565000163</t>
  </si>
  <si>
    <t xml:space="preserve">Déborah Sarmento Coura Cardoso </t>
  </si>
  <si>
    <t>Rua: Padre José Tomaz</t>
  </si>
  <si>
    <t>3531-6942</t>
  </si>
  <si>
    <t>2500772@see.pb.gov</t>
  </si>
  <si>
    <t>25007840@see.pb.gov.br</t>
  </si>
  <si>
    <t>076.535.114-57</t>
  </si>
  <si>
    <t>KYLVIA LUCIANA PEREIRA COSTA</t>
  </si>
  <si>
    <t>CAJAZEIRAS</t>
  </si>
  <si>
    <t>9 - CAJAZEIRAS - EEEF  Mons João Milanês</t>
  </si>
  <si>
    <t>01.356.306/0001-48</t>
  </si>
  <si>
    <t>ELVA KELVA DA SILVA</t>
  </si>
  <si>
    <t>PRAÇA DOM ADAUTO, S/N</t>
  </si>
  <si>
    <t>(83)99129-5839</t>
  </si>
  <si>
    <t>e.e.e.f.monsenhorjoaomilanes@gmail.com</t>
  </si>
  <si>
    <t>25007807@see.pb.gov.br</t>
  </si>
  <si>
    <t>040.641.124-74</t>
  </si>
  <si>
    <t>Francisca Félix Bezerra</t>
  </si>
  <si>
    <t>9 - CAJAZEIRAS - EEEF Joaquim Victor Jurema</t>
  </si>
  <si>
    <t>01.356.060/0001-04</t>
  </si>
  <si>
    <t>Rua Luiz Paulo e Silva, 148</t>
  </si>
  <si>
    <t xml:space="preserve">Capoeiras </t>
  </si>
  <si>
    <t>(83) 99107-0264</t>
  </si>
  <si>
    <t>escolajoaquimvictorjurema@gmail.com</t>
  </si>
  <si>
    <t>25008951@see.pb.gov.br</t>
  </si>
  <si>
    <t>761.658.174-91</t>
  </si>
  <si>
    <t>NEILDA MARIA DE CASTRO COSTA</t>
  </si>
  <si>
    <t>9 - CAJAZEIRAS - EEEF Prof.º Monte Carmelo</t>
  </si>
  <si>
    <t>01.356.058/0001-35</t>
  </si>
  <si>
    <t>RUA VICENTE BEZERRA, Nº 01</t>
  </si>
  <si>
    <t>Esperança</t>
  </si>
  <si>
    <t>(83) 98143-7676</t>
  </si>
  <si>
    <t>25007785@see.pb.gov.br</t>
  </si>
  <si>
    <t>075.954.464-65</t>
  </si>
  <si>
    <t>José Philipp Manuel Lins de Figueiredo</t>
  </si>
  <si>
    <t>9 - CAJAZEIRAS - EEEFM Cristiano Cartaxo</t>
  </si>
  <si>
    <t>01.330.344/0001-21</t>
  </si>
  <si>
    <t>Egle Katarinne Souza da Silva</t>
  </si>
  <si>
    <t>Av Julio Marques do Nascimento, 915</t>
  </si>
  <si>
    <t>Jardim Oasis</t>
  </si>
  <si>
    <t>(83) 99342-3863</t>
  </si>
  <si>
    <t>francisca.oliveira010@escola.pb.gov.br</t>
  </si>
  <si>
    <t>552.603.574-34</t>
  </si>
  <si>
    <t>Francisca Campos de Oliveira</t>
  </si>
  <si>
    <t>9 - CAJAZEIRAS - EEEFM Mons. Const. Vieira</t>
  </si>
  <si>
    <t>01.421.614/0001-00</t>
  </si>
  <si>
    <t>Rua Padre Rolim,557</t>
  </si>
  <si>
    <t>(83) 9.9918-8472</t>
  </si>
  <si>
    <t>mons.constantinovieira@gmail.com</t>
  </si>
  <si>
    <t>edinardo.costa010@escola.pb.gov.br</t>
  </si>
  <si>
    <t>012.528.914-66</t>
  </si>
  <si>
    <t>Edinardo Nogueira Costa</t>
  </si>
  <si>
    <t>9 - CAJAZEIRAS - EEEFM Prof.º Crispim Coelho</t>
  </si>
  <si>
    <t>01.412.032/0001-67</t>
  </si>
  <si>
    <t>ELIZANGELA ALECRIM LEITE</t>
  </si>
  <si>
    <t>AV PEDOR MORENO GONDIM, SN</t>
  </si>
  <si>
    <t>crispimcoelhoestadual@gmail.com</t>
  </si>
  <si>
    <t>25007718@see.pb.gov.br</t>
  </si>
  <si>
    <t xml:space="preserve">25007718@see.pb.gov.br </t>
  </si>
  <si>
    <t>06236620431</t>
  </si>
  <si>
    <t>Karla Kairone Leandro Silva</t>
  </si>
  <si>
    <t>CAjazeiras</t>
  </si>
  <si>
    <t>9 - CAJAZEIRAS - EEEFM Profº  Manoel Mangueira Lima</t>
  </si>
  <si>
    <t>01410100000159</t>
  </si>
  <si>
    <t>Rua Barão do Rio Branco</t>
  </si>
  <si>
    <t>escolamml52@gmail.com</t>
  </si>
  <si>
    <t>eliane.henrique@professor.pb.gov.br</t>
  </si>
  <si>
    <t>04090122465</t>
  </si>
  <si>
    <t>ELIANE NASCIMENTO HENRIQUE</t>
  </si>
  <si>
    <t>9 - CAJAZEIRAS - EEEIF Cel. Joaquim Matos</t>
  </si>
  <si>
    <t>01345491000175</t>
  </si>
  <si>
    <t>AV. JULIO MARQUES DO NASCIMENTO</t>
  </si>
  <si>
    <t>83-992523965</t>
  </si>
  <si>
    <t>escolajoaquimmatos@gmail.com</t>
  </si>
  <si>
    <t>25007750@see.pb.gov.br</t>
  </si>
  <si>
    <t>00783217439</t>
  </si>
  <si>
    <t>LUCIVANIA CRISPIM DO NASCIMENTO</t>
  </si>
  <si>
    <t xml:space="preserve">CAJAZEIRAS </t>
  </si>
  <si>
    <t>9 - CAJAZEIRAS - EEIEF Desembargador Boto</t>
  </si>
  <si>
    <t>01381667/000144</t>
  </si>
  <si>
    <t xml:space="preserve">HIGINO TAVARES </t>
  </si>
  <si>
    <t>DESEMBARGADORBOTO@GMAIL.COM</t>
  </si>
  <si>
    <t>25009192@see.pb.gov.br</t>
  </si>
  <si>
    <t xml:space="preserve">25009192@see.pb.gov.br
</t>
  </si>
  <si>
    <t>049.181.214-03</t>
  </si>
  <si>
    <t>PATRICIA PEDROSA GALDINO</t>
  </si>
  <si>
    <t>CARRAPATEIRA</t>
  </si>
  <si>
    <t>9 - CARRAPATEIRA - EEEF Joel Pereira da Silva</t>
  </si>
  <si>
    <t>01.321.733/0001-90</t>
  </si>
  <si>
    <t>RUA JOÃO BEZERRA S/N</t>
  </si>
  <si>
    <t>(83) 99948-1109</t>
  </si>
  <si>
    <t>25012940@see.pb.gov.br</t>
  </si>
  <si>
    <t>04238892496</t>
  </si>
  <si>
    <t>JOSEFA LINS SILVA</t>
  </si>
  <si>
    <t>POÇO DANTAS-PB</t>
  </si>
  <si>
    <t>9 - POÇO DANTAS - EEEF José Nilson Santiago</t>
  </si>
  <si>
    <t>01608136000141</t>
  </si>
  <si>
    <t>ODILON FRANCISCO DE OLIVEIRA</t>
  </si>
  <si>
    <t>25005995@see.pb.gov.br</t>
  </si>
  <si>
    <t>089.955.234-09</t>
  </si>
  <si>
    <t>Yara Moreira Pereira Duarte</t>
  </si>
  <si>
    <t xml:space="preserve">Poço de José de Moura </t>
  </si>
  <si>
    <t>9 - POÇO JOSÉ MOURA - EEEFM Francisca F. Matias (Poço)</t>
  </si>
  <si>
    <t>01530994000110</t>
  </si>
  <si>
    <t>Márcia Marques de Santana</t>
  </si>
  <si>
    <t>Avenida Frei Damião</t>
  </si>
  <si>
    <t>Casas Populares</t>
  </si>
  <si>
    <t>(83) 99880-7730</t>
  </si>
  <si>
    <t xml:space="preserve">25005995@see.pb.gov.br </t>
  </si>
  <si>
    <t>jose.parnaiba010@escola.pb.gov.br</t>
  </si>
  <si>
    <t>colegioelaine@gmail.com</t>
  </si>
  <si>
    <t>373.869.134-00</t>
  </si>
  <si>
    <t>Verônica Monteiro Parnaíba Bruno</t>
  </si>
  <si>
    <t xml:space="preserve">Santa Helena </t>
  </si>
  <si>
    <t>9 - SANTA HELENA  - EEEFM Elaine Soares Brasileiro</t>
  </si>
  <si>
    <t>01.241.499/0001-91</t>
  </si>
  <si>
    <t>Maria de Fátima Oliveira Morais</t>
  </si>
  <si>
    <t>Rua Joana Ferreira de Sousa</t>
  </si>
  <si>
    <t>(83)99672-8873</t>
  </si>
  <si>
    <t>25009923@see.pb.gov.br</t>
  </si>
  <si>
    <t>eejosebento2@gmaiol.com</t>
  </si>
  <si>
    <t>FRANCINEIDE PINHEIRO DIAS</t>
  </si>
  <si>
    <t>SANTA HELENA -PB</t>
  </si>
  <si>
    <t>9 - SANTA HELENA  - EEEIF  Profª José Bento</t>
  </si>
  <si>
    <t>01399679000104</t>
  </si>
  <si>
    <t>JOSIAS FRANCISCO DINIZ</t>
  </si>
  <si>
    <t>(83)999158776</t>
  </si>
  <si>
    <t>eejosebento2@gmail.com</t>
  </si>
  <si>
    <t>25012932@see.pb.gov.br</t>
  </si>
  <si>
    <t>25012932@see.pq.gov.br</t>
  </si>
  <si>
    <t>06463023450</t>
  </si>
  <si>
    <t>edna dassyane lopes timbauba</t>
  </si>
  <si>
    <t>joca claudino</t>
  </si>
  <si>
    <t>9 - SANTARÉM ( JOCA CLAUDINO)  - EEEFM  São José Operário</t>
  </si>
  <si>
    <t>01486451000143</t>
  </si>
  <si>
    <t>edna dassyane lopes timbauda</t>
  </si>
  <si>
    <t xml:space="preserve">rua projetada </t>
  </si>
  <si>
    <t>99694-9908</t>
  </si>
  <si>
    <t>colegiosaojoseoperario@gmail.com</t>
  </si>
  <si>
    <t>25102621@see.pb.gov.br</t>
  </si>
  <si>
    <t xml:space="preserve">LUCINEIDE GONÇALVES DE MOURA </t>
  </si>
  <si>
    <t>São João do Rio do Peixe</t>
  </si>
  <si>
    <t>9 - SÃO JOÃO R. DO PEIXE - EEEF Prof.ª Franssinete Bernardo</t>
  </si>
  <si>
    <t>01425236/000132</t>
  </si>
  <si>
    <t>RUA JACOB FRANTZ</t>
  </si>
  <si>
    <t>escolafrassinetebernardo@gmail.com</t>
  </si>
  <si>
    <t>cecilia.dantas0897@escola.pb.gov.br</t>
  </si>
  <si>
    <t>25004883@see.pb.gov.br</t>
  </si>
  <si>
    <t>CECILIA FERNANDES FORMIGA DANTAS</t>
  </si>
  <si>
    <t xml:space="preserve">São João do Rio Peixe  </t>
  </si>
  <si>
    <t>9 - SÃO JOÃO R. DO PEIXE - EEEFM Coronel Jacob G. Frantz</t>
  </si>
  <si>
    <t>01951035/0001-79</t>
  </si>
  <si>
    <t>Padre Joaguim Cirilo de Sá</t>
  </si>
  <si>
    <t>99967-0583</t>
  </si>
  <si>
    <t>francineide.silva@professor.pb.gov.br</t>
  </si>
  <si>
    <t>conegomanoel2020@gmail.com</t>
  </si>
  <si>
    <t>010.064.634-45</t>
  </si>
  <si>
    <t>Francineide Marcolino da Silva</t>
  </si>
  <si>
    <t>São João do Rio do Peixe-PB</t>
  </si>
  <si>
    <t>9 - SÃO JOÃO R. DO PEIXE - EEEIF  Cônego Manoel Jacome</t>
  </si>
  <si>
    <t>01.430.967/0001-76</t>
  </si>
  <si>
    <t>Rua:Lacorderio Fernandes Dantas</t>
  </si>
  <si>
    <t>(83)99955-3045</t>
  </si>
  <si>
    <t>ada.alves@professor.pb.gov.br</t>
  </si>
  <si>
    <t xml:space="preserve">ada.alves@professor.pb.gov.br </t>
  </si>
  <si>
    <t>03152406444</t>
  </si>
  <si>
    <t>Ada Quézia de Lima Soares Alves</t>
  </si>
  <si>
    <t>9 - SÃO JOÃO R. DO PEIXE - EEEIF de Bandarra</t>
  </si>
  <si>
    <t>015281119000102</t>
  </si>
  <si>
    <t>Distrito de Bandarra</t>
  </si>
  <si>
    <t>Zona Rural</t>
  </si>
  <si>
    <t>admbandarra@gmail.com</t>
  </si>
  <si>
    <t>01528119000102</t>
  </si>
  <si>
    <t>25005030@see.pb.gov.br</t>
  </si>
  <si>
    <t>037.493.574-20</t>
  </si>
  <si>
    <t>Rivania</t>
  </si>
  <si>
    <t>9 - SÃO JOÃO R. DO PEIXE - EEEIF de Gravatá</t>
  </si>
  <si>
    <t>01.481.103/0001-83</t>
  </si>
  <si>
    <t>Rivania R. da Silva Rodrigues</t>
  </si>
  <si>
    <t>Distrito de Gravatá</t>
  </si>
  <si>
    <t>Gravatá</t>
  </si>
  <si>
    <t>(83)98150-0399</t>
  </si>
  <si>
    <t>escolagravataestadual@gmail.com</t>
  </si>
  <si>
    <t>beatriz.nunes010@escola.pb.gov.br</t>
  </si>
  <si>
    <t xml:space="preserve">enemjaasjrp@gmail.com </t>
  </si>
  <si>
    <t xml:space="preserve">066.280.754-51 </t>
  </si>
  <si>
    <t xml:space="preserve">Beatriz Lauricéia </t>
  </si>
  <si>
    <t xml:space="preserve">São João do Rio do Peixe-PB </t>
  </si>
  <si>
    <t>9 - SÃO JOÃO R. DO PEIXE - ENE Min. José A de Almeida</t>
  </si>
  <si>
    <t>001.528.618/0001-91</t>
  </si>
  <si>
    <t xml:space="preserve">Beatriz Lauricéia Oliveira dos Santos Nunes </t>
  </si>
  <si>
    <t>Vidal de Negreiros</t>
  </si>
  <si>
    <t>(83)99869-4641</t>
  </si>
  <si>
    <t>damiana.leite@professor.pb.gov.br</t>
  </si>
  <si>
    <t>Damiana Freires Leite Tavares</t>
  </si>
  <si>
    <t xml:space="preserve">Sao José de Piranhas </t>
  </si>
  <si>
    <t>9 - SÃO JOSÉ DE PIRANHAS  - E.E.C. Nor.em Nivel Médio S. José</t>
  </si>
  <si>
    <t>07837311000159</t>
  </si>
  <si>
    <t xml:space="preserve">Damiana Freires Leite Tavares </t>
  </si>
  <si>
    <t xml:space="preserve">Rua Espedito Rodrigues de Holanda </t>
  </si>
  <si>
    <t xml:space="preserve">Centro </t>
  </si>
  <si>
    <t xml:space="preserve">83 99407-1931 </t>
  </si>
  <si>
    <t>escnormalsaojose@gmail.com</t>
  </si>
  <si>
    <t>25010565@see.pb.gov.br</t>
  </si>
  <si>
    <t>ELEONARA DE SOUZA SOARES</t>
  </si>
  <si>
    <t>São José de Piranhas</t>
  </si>
  <si>
    <t>9 - SÃO JOSÉ DE PIRANHAS  - EEEFM  Pref. Joaquim L Leite</t>
  </si>
  <si>
    <t>01320226000132</t>
  </si>
  <si>
    <t>ZELIA MARIA LIMA DE OLIVEIRA</t>
  </si>
  <si>
    <t>RUA RAIMUNDO ALVES, 125</t>
  </si>
  <si>
    <t>Santo Antonio</t>
  </si>
  <si>
    <t>PREFJOAQUIMLLEITE@GMAIL.COM</t>
  </si>
  <si>
    <t>25012185@see.pb.gov.br</t>
  </si>
  <si>
    <t xml:space="preserve">eeefafdescola@gmail.com </t>
  </si>
  <si>
    <t>132.122.888-09</t>
  </si>
  <si>
    <t xml:space="preserve">Claudete Alves Gonçalves Teixeira </t>
  </si>
  <si>
    <t xml:space="preserve">Triunfo </t>
  </si>
  <si>
    <t>9 - TRIUNFO - EEEF  Antônio F Duarte</t>
  </si>
  <si>
    <t>01.679.879/0001-02</t>
  </si>
  <si>
    <t xml:space="preserve">Av.José Duarte de Sá </t>
  </si>
  <si>
    <t xml:space="preserve">83 99640-0853 </t>
  </si>
  <si>
    <t xml:space="preserve">Eeefafdescola@gmail.com.com </t>
  </si>
  <si>
    <t>25012207@see.pb.gov.br</t>
  </si>
  <si>
    <t>570.118.184-72</t>
  </si>
  <si>
    <t xml:space="preserve">Francisca Gisleine  Cândido de Sousa </t>
  </si>
  <si>
    <t>9 - TRIUNFO - EEEFM  Bernadino José Batista</t>
  </si>
  <si>
    <t>01559.322/0001-38</t>
  </si>
  <si>
    <t xml:space="preserve">Maria da Natividade de Sousa Moura </t>
  </si>
  <si>
    <t xml:space="preserve">Rua Tabelião Antônio Joaquim Lisboa </t>
  </si>
  <si>
    <t>Bela Vista</t>
  </si>
  <si>
    <t>(83)9-96188668</t>
  </si>
  <si>
    <t>evellyrva75@escola.pb.gov.br</t>
  </si>
  <si>
    <t>evellyrva76@escola.pb.gov.br</t>
  </si>
  <si>
    <t xml:space="preserve">Raquel Evelly Vieira de Araújo </t>
  </si>
  <si>
    <t>Uirauna</t>
  </si>
  <si>
    <t>9 - UIRAÚNA - EEEF  Ernany Satyro</t>
  </si>
  <si>
    <t>001.522.926/0001-00</t>
  </si>
  <si>
    <t xml:space="preserve">Rua Brasiliano Vieira </t>
  </si>
  <si>
    <t>Alto Bela Vista</t>
  </si>
  <si>
    <t>(83) 998133721</t>
  </si>
  <si>
    <t>ernanisatiroeduca@gmail.com</t>
  </si>
  <si>
    <t>eeefmjosedurtefilho@gmail.com</t>
  </si>
  <si>
    <t>09718836454</t>
  </si>
  <si>
    <t>Luana Járdila dos Santos Estevão</t>
  </si>
  <si>
    <t>Uiraúna</t>
  </si>
  <si>
    <t>9 - UIRAÚNA - EEEFM  José  Duarte  Filho</t>
  </si>
  <si>
    <t>01486447000185</t>
  </si>
  <si>
    <t>Rua Francisco Leão Veloso, 448</t>
  </si>
  <si>
    <t>25012924@see.pb.gov.br</t>
  </si>
  <si>
    <t>franiris2@gmail.com</t>
  </si>
  <si>
    <t>Francisca Íris Duarte de Figueirêdo</t>
  </si>
  <si>
    <t>9 - UIRAÚNA - EEEFM  Jovelina Gomes</t>
  </si>
  <si>
    <t>01486228000104</t>
  </si>
  <si>
    <t>Rua: João Pessoa,88</t>
  </si>
  <si>
    <t>São José</t>
  </si>
  <si>
    <t>escolajovelinagomes1@gmail.com</t>
  </si>
  <si>
    <t>maria.almeida010@escola.pb.gov.br</t>
  </si>
  <si>
    <t>cidaaveloso@hotmail.com</t>
  </si>
  <si>
    <t>04377706489</t>
  </si>
  <si>
    <t>MARIA APARECIDA DE ALMEIDA</t>
  </si>
  <si>
    <t>UIRAÚNA</t>
  </si>
  <si>
    <t>9 - UIRAÚNA - EEEIF  Mons. Constantino Vieira</t>
  </si>
  <si>
    <t>SITIO QUIXABA</t>
  </si>
  <si>
    <t>RURAL</t>
  </si>
  <si>
    <t>(83) 991261279</t>
  </si>
  <si>
    <t>quixaba2019@hotmail.com</t>
  </si>
  <si>
    <t>TOTAL (KG)</t>
  </si>
  <si>
    <t>TOTAL(R$)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</si>
</sst>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 h:mm:ss"/>
    <numFmt numFmtId="165" formatCode="[$R$ -416]#,##0.00"/>
  </numFmts>
  <fonts count="5">
    <font>
      <sz val="10.0"/>
      <color rgb="FF000000"/>
      <name val="Arial"/>
      <scheme val="minor"/>
    </font>
    <font>
      <color theme="1"/>
      <name val="Arial"/>
      <scheme val="minor"/>
    </font>
    <font>
      <sz val="9.0"/>
      <color theme="1"/>
      <name val="Arial"/>
      <scheme val="minor"/>
    </font>
    <font>
      <b/>
      <color theme="1"/>
      <name val="Arial"/>
      <scheme val="minor"/>
    </font>
    <font>
      <b/>
      <sz val="9.0"/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1" numFmtId="0" xfId="0" applyAlignment="1" applyFont="1">
      <alignment horizontal="left" shrinkToFit="0" wrapText="1"/>
    </xf>
    <xf borderId="0" fillId="0" fontId="1" numFmtId="0" xfId="0" applyAlignment="1" applyFont="1">
      <alignment horizontal="center" shrinkToFit="0" wrapText="1"/>
    </xf>
    <xf borderId="0" fillId="0" fontId="2" numFmtId="0" xfId="0" applyAlignment="1" applyFont="1">
      <alignment shrinkToFit="0" wrapText="1"/>
    </xf>
    <xf borderId="0" fillId="0" fontId="2" numFmtId="0" xfId="0" applyAlignment="1" applyFont="1">
      <alignment horizontal="left" shrinkToFit="0" wrapText="1"/>
    </xf>
    <xf borderId="0" fillId="0" fontId="1" numFmtId="164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left" readingOrder="0" shrinkToFit="0" wrapText="1"/>
    </xf>
    <xf quotePrefix="1" borderId="0" fillId="0" fontId="1" numFmtId="0" xfId="0" applyAlignment="1" applyFont="1">
      <alignment horizontal="left" readingOrder="0"/>
    </xf>
    <xf quotePrefix="1" borderId="0" fillId="0" fontId="1" numFmtId="0" xfId="0" applyAlignment="1" applyFont="1">
      <alignment readingOrder="0"/>
    </xf>
    <xf borderId="0" fillId="0" fontId="1" numFmtId="0" xfId="0" applyAlignment="1" applyFont="1">
      <alignment horizontal="left"/>
    </xf>
    <xf borderId="0" fillId="2" fontId="1" numFmtId="3" xfId="0" applyAlignment="1" applyFill="1" applyFont="1" applyNumberFormat="1">
      <alignment readingOrder="0"/>
    </xf>
    <xf borderId="0" fillId="2" fontId="1" numFmtId="0" xfId="0" applyAlignment="1" applyFont="1">
      <alignment readingOrder="0"/>
    </xf>
    <xf borderId="0" fillId="0" fontId="1" numFmtId="3" xfId="0" applyAlignment="1" applyFont="1" applyNumberFormat="1">
      <alignment horizontal="left" readingOrder="0"/>
    </xf>
    <xf borderId="0" fillId="0" fontId="3" numFmtId="0" xfId="0" applyFont="1"/>
    <xf borderId="0" fillId="0" fontId="3" numFmtId="0" xfId="0" applyAlignment="1" applyFont="1">
      <alignment horizontal="left"/>
    </xf>
    <xf borderId="0" fillId="0" fontId="3" numFmtId="0" xfId="0" applyAlignment="1" applyFont="1">
      <alignment horizontal="center"/>
    </xf>
    <xf borderId="0" fillId="0" fontId="4" numFmtId="0" xfId="0" applyFont="1"/>
    <xf borderId="0" fillId="0" fontId="4" numFmtId="0" xfId="0" applyAlignment="1" applyFont="1">
      <alignment horizontal="left" readingOrder="0" shrinkToFit="0" wrapText="1"/>
    </xf>
    <xf borderId="0" fillId="0" fontId="3" numFmtId="165" xfId="0" applyFont="1" applyNumberFormat="1"/>
    <xf borderId="0" fillId="0" fontId="3" numFmtId="165" xfId="0" applyAlignment="1" applyFont="1" applyNumberFormat="1">
      <alignment horizontal="left"/>
    </xf>
    <xf borderId="0" fillId="0" fontId="3" numFmtId="165" xfId="0" applyAlignment="1" applyFont="1" applyNumberFormat="1">
      <alignment horizontal="center"/>
    </xf>
    <xf borderId="0" fillId="0" fontId="4" numFmtId="165" xfId="0" applyFont="1" applyNumberFormat="1"/>
    <xf borderId="0" fillId="0" fontId="4" numFmtId="165" xfId="0" applyAlignment="1" applyFont="1" applyNumberFormat="1">
      <alignment horizontal="left" readingOrder="0" shrinkToFit="0" wrapText="1"/>
    </xf>
    <xf borderId="0" fillId="0" fontId="1" numFmtId="0" xfId="0" applyAlignment="1" applyFont="1">
      <alignment horizontal="center"/>
    </xf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/>
    <pageSetUpPr/>
  </sheetPr>
  <sheetViews>
    <sheetView workbookViewId="0">
      <pane xSplit="8.0" ySplit="1.0" topLeftCell="I2" activePane="bottomRight" state="frozen"/>
      <selection activeCell="I1" sqref="I1" pane="topRight"/>
      <selection activeCell="A2" sqref="A2" pane="bottomLeft"/>
      <selection activeCell="I2" sqref="I2" pane="bottomRight"/>
    </sheetView>
  </sheetViews>
  <sheetFormatPr customHeight="1" defaultColWidth="12.63" defaultRowHeight="15.75" outlineLevelCol="1"/>
  <cols>
    <col customWidth="1" hidden="1" min="1" max="1" width="23.25" outlineLevel="1"/>
    <col customWidth="1" hidden="1" min="2" max="2" width="29.13" outlineLevel="1"/>
    <col customWidth="1" hidden="1" min="3" max="3" width="31.5" outlineLevel="1"/>
    <col customWidth="1" hidden="1" min="4" max="4" width="17.25" outlineLevel="1"/>
    <col customWidth="1" hidden="1" min="5" max="7" width="18.88" outlineLevel="1"/>
    <col collapsed="1" customWidth="1" min="8" max="8" width="56.88"/>
    <col customWidth="1" hidden="1" min="9" max="9" width="18.88" outlineLevel="1"/>
    <col customWidth="1" hidden="1" min="10" max="10" width="31.38" outlineLevel="1"/>
    <col customWidth="1" hidden="1" min="11" max="11" width="37.25" outlineLevel="1"/>
    <col customWidth="1" hidden="1" min="12" max="15" width="18.88" outlineLevel="1"/>
    <col collapsed="1" customWidth="1" min="16" max="16" width="18.88"/>
    <col customWidth="1" min="17" max="29" width="18.88"/>
    <col customWidth="1" hidden="1" min="30" max="30" width="18.88"/>
    <col customWidth="1" min="31" max="40" width="18.88"/>
  </cols>
  <sheetData>
    <row r="1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2" t="s">
        <v>13</v>
      </c>
      <c r="O1" s="5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</row>
    <row r="2">
      <c r="A2" s="6">
        <v>44726.72761439814</v>
      </c>
      <c r="B2" s="7" t="s">
        <v>40</v>
      </c>
      <c r="C2" s="8" t="s">
        <v>41</v>
      </c>
      <c r="D2" s="9">
        <v>2.5012193E7</v>
      </c>
      <c r="E2" s="7" t="s">
        <v>42</v>
      </c>
      <c r="F2" s="7" t="s">
        <v>43</v>
      </c>
      <c r="G2" s="7" t="s">
        <v>44</v>
      </c>
      <c r="H2" s="7" t="s">
        <v>45</v>
      </c>
      <c r="I2" s="8" t="s">
        <v>46</v>
      </c>
      <c r="J2" s="10" t="s">
        <v>43</v>
      </c>
      <c r="K2" s="10" t="s">
        <v>47</v>
      </c>
      <c r="L2" s="9" t="s">
        <v>48</v>
      </c>
      <c r="M2" s="9">
        <v>5.8922E7</v>
      </c>
      <c r="N2" s="8" t="s">
        <v>49</v>
      </c>
      <c r="O2" s="11" t="s">
        <v>50</v>
      </c>
      <c r="P2" s="7">
        <v>600.0</v>
      </c>
      <c r="Q2" s="7">
        <v>400.0</v>
      </c>
      <c r="R2" s="7">
        <v>700.0</v>
      </c>
      <c r="S2" s="7">
        <v>1000.0</v>
      </c>
      <c r="T2" s="7">
        <v>800.0</v>
      </c>
      <c r="U2" s="7">
        <v>300.0</v>
      </c>
      <c r="V2" s="7">
        <v>200.0</v>
      </c>
      <c r="W2" s="7">
        <v>600.0</v>
      </c>
      <c r="X2" s="7">
        <v>1000.0</v>
      </c>
      <c r="Y2" s="7">
        <v>500.0</v>
      </c>
      <c r="Z2" s="7">
        <v>900.0</v>
      </c>
      <c r="AA2" s="7">
        <v>150.0</v>
      </c>
      <c r="AB2" s="7">
        <v>800.0</v>
      </c>
      <c r="AC2" s="7">
        <v>900.0</v>
      </c>
      <c r="AD2" s="7">
        <v>800.0</v>
      </c>
      <c r="AE2" s="7">
        <v>800.0</v>
      </c>
      <c r="AF2" s="7">
        <v>700.0</v>
      </c>
      <c r="AG2" s="7">
        <v>700.0</v>
      </c>
      <c r="AH2" s="7">
        <v>120.0</v>
      </c>
      <c r="AI2" s="7">
        <v>300.0</v>
      </c>
      <c r="AJ2" s="7">
        <v>800.0</v>
      </c>
      <c r="AK2" s="7">
        <v>800.0</v>
      </c>
      <c r="AL2" s="7">
        <v>800.0</v>
      </c>
      <c r="AM2" s="7">
        <v>500.0</v>
      </c>
      <c r="AN2" s="7">
        <v>750.0</v>
      </c>
    </row>
    <row r="3">
      <c r="A3" s="6">
        <v>44722.859824907406</v>
      </c>
      <c r="B3" s="7" t="s">
        <v>51</v>
      </c>
      <c r="C3" s="8" t="s">
        <v>51</v>
      </c>
      <c r="D3" s="9">
        <v>2.5006029E7</v>
      </c>
      <c r="E3" s="7">
        <v>8.92253843E10</v>
      </c>
      <c r="F3" s="7" t="s">
        <v>52</v>
      </c>
      <c r="G3" s="7" t="s">
        <v>53</v>
      </c>
      <c r="H3" s="7" t="s">
        <v>54</v>
      </c>
      <c r="I3" s="12" t="s">
        <v>55</v>
      </c>
      <c r="J3" s="10" t="s">
        <v>52</v>
      </c>
      <c r="K3" s="10" t="s">
        <v>56</v>
      </c>
      <c r="L3" s="9" t="s">
        <v>57</v>
      </c>
      <c r="M3" s="9">
        <v>5.893E7</v>
      </c>
      <c r="N3" s="8">
        <v>8.3996116698E10</v>
      </c>
      <c r="O3" s="11" t="s">
        <v>58</v>
      </c>
      <c r="P3" s="7">
        <v>50.0</v>
      </c>
      <c r="Q3" s="7">
        <v>30.0</v>
      </c>
      <c r="R3" s="7">
        <v>60.0</v>
      </c>
      <c r="S3" s="7">
        <v>112.0</v>
      </c>
      <c r="T3" s="7">
        <v>80.0</v>
      </c>
      <c r="U3" s="7">
        <v>100.0</v>
      </c>
      <c r="V3" s="7">
        <v>30.0</v>
      </c>
      <c r="W3" s="7">
        <v>70.0</v>
      </c>
      <c r="X3" s="7">
        <v>10.0</v>
      </c>
      <c r="Y3" s="7">
        <v>0.0</v>
      </c>
      <c r="Z3" s="7">
        <v>80.0</v>
      </c>
      <c r="AA3" s="7">
        <v>0.0</v>
      </c>
      <c r="AB3" s="7">
        <v>130.0</v>
      </c>
      <c r="AC3" s="7">
        <v>70.0</v>
      </c>
      <c r="AD3" s="7">
        <v>130.0</v>
      </c>
      <c r="AE3" s="7">
        <v>0.0</v>
      </c>
      <c r="AF3" s="7">
        <v>120.0</v>
      </c>
      <c r="AG3" s="7">
        <v>110.0</v>
      </c>
      <c r="AH3" s="7">
        <v>30.0</v>
      </c>
      <c r="AI3" s="7">
        <v>10.0</v>
      </c>
      <c r="AJ3" s="7">
        <v>80.0</v>
      </c>
      <c r="AK3" s="7">
        <v>50.0</v>
      </c>
      <c r="AL3" s="7">
        <v>190.0</v>
      </c>
      <c r="AM3" s="7">
        <v>0.0</v>
      </c>
      <c r="AN3" s="7">
        <v>85.0</v>
      </c>
    </row>
    <row r="4">
      <c r="A4" s="6">
        <v>44720.39555127315</v>
      </c>
      <c r="B4" s="7" t="s">
        <v>59</v>
      </c>
      <c r="C4" s="8" t="s">
        <v>59</v>
      </c>
      <c r="D4" s="9">
        <v>2.5006231E7</v>
      </c>
      <c r="E4" s="7" t="s">
        <v>60</v>
      </c>
      <c r="F4" s="7" t="s">
        <v>61</v>
      </c>
      <c r="G4" s="7" t="s">
        <v>62</v>
      </c>
      <c r="H4" s="7" t="s">
        <v>63</v>
      </c>
      <c r="I4" s="8" t="s">
        <v>64</v>
      </c>
      <c r="J4" s="10" t="s">
        <v>61</v>
      </c>
      <c r="K4" s="10" t="s">
        <v>65</v>
      </c>
      <c r="L4" s="9" t="s">
        <v>48</v>
      </c>
      <c r="M4" s="9">
        <v>5.896E7</v>
      </c>
      <c r="N4" s="8">
        <v>8.3998948055E10</v>
      </c>
      <c r="O4" s="11" t="s">
        <v>66</v>
      </c>
      <c r="P4" s="7">
        <v>0.0</v>
      </c>
      <c r="Q4" s="7">
        <v>10.0</v>
      </c>
      <c r="R4" s="7">
        <v>30.0</v>
      </c>
      <c r="S4" s="7">
        <v>50.0</v>
      </c>
      <c r="T4" s="7">
        <v>0.0</v>
      </c>
      <c r="U4" s="7">
        <v>0.0</v>
      </c>
      <c r="V4" s="7">
        <v>70.0</v>
      </c>
      <c r="W4" s="7">
        <v>0.0</v>
      </c>
      <c r="X4" s="7">
        <v>10.0</v>
      </c>
      <c r="Y4" s="7">
        <v>0.0</v>
      </c>
      <c r="Z4" s="7">
        <v>50.0</v>
      </c>
      <c r="AA4" s="7">
        <v>0.0</v>
      </c>
      <c r="AB4" s="7">
        <v>0.0</v>
      </c>
      <c r="AC4" s="7">
        <v>60.0</v>
      </c>
      <c r="AD4" s="7">
        <v>100.0</v>
      </c>
      <c r="AE4" s="7">
        <v>0.0</v>
      </c>
      <c r="AF4" s="7">
        <v>100.0</v>
      </c>
      <c r="AG4" s="7">
        <v>0.0</v>
      </c>
      <c r="AH4" s="7">
        <v>0.0</v>
      </c>
      <c r="AI4" s="7">
        <v>40.0</v>
      </c>
      <c r="AJ4" s="7">
        <v>60.0</v>
      </c>
      <c r="AK4" s="7">
        <v>60.0</v>
      </c>
      <c r="AL4" s="7">
        <v>60.0</v>
      </c>
      <c r="AM4" s="7">
        <v>0.0</v>
      </c>
      <c r="AN4" s="7">
        <v>7.0</v>
      </c>
    </row>
    <row r="5">
      <c r="A5" s="6">
        <v>44722.44041416667</v>
      </c>
      <c r="B5" s="7" t="s">
        <v>67</v>
      </c>
      <c r="C5" s="8" t="s">
        <v>68</v>
      </c>
      <c r="D5" s="9">
        <v>2.5006223E7</v>
      </c>
      <c r="E5" s="13" t="s">
        <v>69</v>
      </c>
      <c r="F5" s="7" t="s">
        <v>70</v>
      </c>
      <c r="G5" s="7" t="s">
        <v>71</v>
      </c>
      <c r="H5" s="7" t="s">
        <v>72</v>
      </c>
      <c r="I5" s="8" t="s">
        <v>73</v>
      </c>
      <c r="J5" s="10" t="s">
        <v>74</v>
      </c>
      <c r="K5" s="10" t="s">
        <v>75</v>
      </c>
      <c r="L5" s="9" t="s">
        <v>76</v>
      </c>
      <c r="M5" s="9">
        <v>5.896E7</v>
      </c>
      <c r="N5" s="8" t="s">
        <v>77</v>
      </c>
      <c r="O5" s="11" t="s">
        <v>68</v>
      </c>
      <c r="P5" s="7">
        <v>490.0</v>
      </c>
      <c r="Q5" s="7">
        <v>80.0</v>
      </c>
      <c r="R5" s="7">
        <v>500.0</v>
      </c>
      <c r="S5" s="7">
        <v>240.0</v>
      </c>
      <c r="T5" s="7">
        <v>300.0</v>
      </c>
      <c r="U5" s="7">
        <v>150.0</v>
      </c>
      <c r="V5" s="7">
        <v>250.0</v>
      </c>
      <c r="W5" s="7">
        <v>180.0</v>
      </c>
      <c r="X5" s="7">
        <v>70.0</v>
      </c>
      <c r="Y5" s="7">
        <v>120.0</v>
      </c>
      <c r="Z5" s="7">
        <v>400.0</v>
      </c>
      <c r="AA5" s="7">
        <v>400.0</v>
      </c>
      <c r="AB5" s="7">
        <v>600.0</v>
      </c>
      <c r="AC5" s="7">
        <v>100.0</v>
      </c>
      <c r="AD5" s="7">
        <v>600.0</v>
      </c>
      <c r="AE5" s="7">
        <v>100.0</v>
      </c>
      <c r="AF5" s="7">
        <v>50.0</v>
      </c>
      <c r="AG5" s="7">
        <v>50.0</v>
      </c>
      <c r="AH5" s="7">
        <v>100.0</v>
      </c>
      <c r="AI5" s="7">
        <v>50.0</v>
      </c>
      <c r="AJ5" s="7">
        <v>100.0</v>
      </c>
      <c r="AK5" s="7">
        <v>100.0</v>
      </c>
      <c r="AL5" s="7">
        <v>100.0</v>
      </c>
      <c r="AM5" s="7">
        <v>60.0</v>
      </c>
      <c r="AN5" s="7">
        <v>250.0</v>
      </c>
    </row>
    <row r="6">
      <c r="A6" s="6">
        <v>44720.67490547454</v>
      </c>
      <c r="B6" s="7" t="s">
        <v>78</v>
      </c>
      <c r="C6" s="8" t="s">
        <v>78</v>
      </c>
      <c r="D6" s="9">
        <v>2.5007092E7</v>
      </c>
      <c r="E6" s="7" t="s">
        <v>79</v>
      </c>
      <c r="F6" s="7" t="s">
        <v>80</v>
      </c>
      <c r="G6" s="7" t="s">
        <v>81</v>
      </c>
      <c r="H6" s="7" t="s">
        <v>82</v>
      </c>
      <c r="I6" s="8" t="s">
        <v>83</v>
      </c>
      <c r="J6" s="10" t="s">
        <v>84</v>
      </c>
      <c r="K6" s="10" t="s">
        <v>85</v>
      </c>
      <c r="L6" s="9" t="s">
        <v>48</v>
      </c>
      <c r="M6" s="9">
        <v>5.8935E7</v>
      </c>
      <c r="N6" s="8" t="s">
        <v>86</v>
      </c>
      <c r="O6" s="11" t="s">
        <v>87</v>
      </c>
      <c r="P6" s="7">
        <v>21.5</v>
      </c>
      <c r="Q6" s="7">
        <v>53.35</v>
      </c>
      <c r="R6" s="7">
        <v>28.0</v>
      </c>
      <c r="S6" s="7">
        <v>19.15</v>
      </c>
      <c r="T6" s="7">
        <v>30.85</v>
      </c>
      <c r="U6" s="7">
        <v>31.5</v>
      </c>
      <c r="V6" s="7">
        <v>33.0</v>
      </c>
      <c r="W6" s="7">
        <v>33.35</v>
      </c>
      <c r="X6" s="7">
        <v>62.0</v>
      </c>
      <c r="Y6" s="7">
        <v>112.0</v>
      </c>
      <c r="Z6" s="7">
        <v>37.0</v>
      </c>
      <c r="AA6" s="7">
        <v>23.0</v>
      </c>
      <c r="AB6" s="7">
        <v>15.0</v>
      </c>
      <c r="AC6" s="7">
        <v>16.0</v>
      </c>
      <c r="AD6" s="7">
        <v>15.0</v>
      </c>
      <c r="AE6" s="7">
        <v>19.0</v>
      </c>
      <c r="AF6" s="7">
        <v>10.0</v>
      </c>
      <c r="AG6" s="7">
        <v>21.5</v>
      </c>
      <c r="AH6" s="7">
        <v>35.0</v>
      </c>
      <c r="AI6" s="7">
        <v>45.0</v>
      </c>
      <c r="AJ6" s="7">
        <v>60.0</v>
      </c>
      <c r="AK6" s="7">
        <v>60.0</v>
      </c>
      <c r="AL6" s="7">
        <v>55.0</v>
      </c>
      <c r="AM6" s="7">
        <v>38.0</v>
      </c>
      <c r="AN6" s="7">
        <v>36.65</v>
      </c>
    </row>
    <row r="7">
      <c r="A7" s="6">
        <v>44721.450722187496</v>
      </c>
      <c r="B7" s="7" t="s">
        <v>78</v>
      </c>
      <c r="C7" s="8" t="s">
        <v>78</v>
      </c>
      <c r="D7" s="9">
        <v>2.5007092E7</v>
      </c>
      <c r="E7" s="7" t="s">
        <v>79</v>
      </c>
      <c r="F7" s="7" t="s">
        <v>88</v>
      </c>
      <c r="G7" s="7" t="s">
        <v>89</v>
      </c>
      <c r="H7" s="7" t="s">
        <v>82</v>
      </c>
      <c r="I7" s="8" t="s">
        <v>83</v>
      </c>
      <c r="J7" s="10" t="s">
        <v>90</v>
      </c>
      <c r="K7" s="10" t="s">
        <v>91</v>
      </c>
      <c r="L7" s="9" t="s">
        <v>48</v>
      </c>
      <c r="M7" s="9">
        <v>5.8935E7</v>
      </c>
      <c r="N7" s="8">
        <v>8.3999900962E10</v>
      </c>
      <c r="O7" s="11" t="s">
        <v>92</v>
      </c>
      <c r="P7" s="7">
        <v>107.5</v>
      </c>
      <c r="Q7" s="7">
        <v>266.75</v>
      </c>
      <c r="R7" s="7">
        <v>114.0</v>
      </c>
      <c r="S7" s="7">
        <v>76.6</v>
      </c>
      <c r="T7" s="7">
        <v>123.4</v>
      </c>
      <c r="U7" s="7">
        <v>126.0</v>
      </c>
      <c r="V7" s="7">
        <v>130.0</v>
      </c>
      <c r="W7" s="7">
        <v>133.4</v>
      </c>
      <c r="X7" s="7">
        <v>246.0</v>
      </c>
      <c r="Y7" s="7">
        <v>445.0</v>
      </c>
      <c r="Z7" s="7">
        <v>146.6</v>
      </c>
      <c r="AA7" s="7">
        <v>93.5</v>
      </c>
      <c r="AB7" s="7">
        <v>60.0</v>
      </c>
      <c r="AC7" s="7">
        <v>63.4</v>
      </c>
      <c r="AD7" s="7">
        <v>61.0</v>
      </c>
      <c r="AE7" s="7">
        <v>76.6</v>
      </c>
      <c r="AF7" s="7">
        <v>40.0</v>
      </c>
      <c r="AG7" s="7">
        <v>86.0</v>
      </c>
      <c r="AH7" s="7">
        <v>140.0</v>
      </c>
      <c r="AI7" s="7">
        <v>180.0</v>
      </c>
      <c r="AJ7" s="7">
        <v>240.0</v>
      </c>
      <c r="AK7" s="7">
        <v>240.0</v>
      </c>
      <c r="AL7" s="7">
        <v>220.0</v>
      </c>
      <c r="AM7" s="7">
        <v>153.0</v>
      </c>
      <c r="AN7" s="7">
        <v>147.0</v>
      </c>
    </row>
    <row r="8">
      <c r="A8" s="6">
        <v>44725.65167601852</v>
      </c>
      <c r="B8" s="7" t="s">
        <v>93</v>
      </c>
      <c r="C8" s="8" t="s">
        <v>94</v>
      </c>
      <c r="D8" s="9">
        <v>2.5129295E7</v>
      </c>
      <c r="E8" s="7">
        <v>7.3856339434E10</v>
      </c>
      <c r="F8" s="7" t="s">
        <v>95</v>
      </c>
      <c r="G8" s="7" t="s">
        <v>96</v>
      </c>
      <c r="H8" s="7" t="s">
        <v>97</v>
      </c>
      <c r="I8" s="8">
        <v>2.7717775000139E13</v>
      </c>
      <c r="J8" s="10" t="s">
        <v>98</v>
      </c>
      <c r="K8" s="10" t="s">
        <v>99</v>
      </c>
      <c r="L8" s="9" t="s">
        <v>100</v>
      </c>
      <c r="M8" s="9">
        <v>5.89E7</v>
      </c>
      <c r="N8" s="8">
        <v>8.391160917E9</v>
      </c>
      <c r="O8" s="11" t="s">
        <v>94</v>
      </c>
      <c r="P8" s="7">
        <v>0.0</v>
      </c>
      <c r="Q8" s="7">
        <v>200.0</v>
      </c>
      <c r="R8" s="7">
        <v>150.0</v>
      </c>
      <c r="S8" s="7">
        <v>800.0</v>
      </c>
      <c r="T8" s="7">
        <v>140.0</v>
      </c>
      <c r="U8" s="7">
        <v>100.0</v>
      </c>
      <c r="V8" s="7">
        <v>140.0</v>
      </c>
      <c r="W8" s="7">
        <v>100.0</v>
      </c>
      <c r="X8" s="7">
        <v>20.0</v>
      </c>
      <c r="Y8" s="7">
        <v>0.0</v>
      </c>
      <c r="Z8" s="7">
        <v>200.0</v>
      </c>
      <c r="AA8" s="7">
        <v>50.0</v>
      </c>
      <c r="AB8" s="7">
        <v>100.0</v>
      </c>
      <c r="AC8" s="7">
        <v>20.0</v>
      </c>
      <c r="AD8" s="7">
        <v>100.0</v>
      </c>
      <c r="AE8" s="7">
        <v>20.0</v>
      </c>
      <c r="AF8" s="7">
        <v>2000.0</v>
      </c>
      <c r="AG8" s="7">
        <v>80.0</v>
      </c>
      <c r="AH8" s="7">
        <v>0.0</v>
      </c>
      <c r="AI8" s="7">
        <v>150.0</v>
      </c>
      <c r="AJ8" s="7">
        <v>200.0</v>
      </c>
      <c r="AK8" s="7">
        <v>200.0</v>
      </c>
      <c r="AL8" s="7">
        <v>200.0</v>
      </c>
      <c r="AM8" s="7">
        <v>30.0</v>
      </c>
      <c r="AN8" s="7">
        <v>140.0</v>
      </c>
    </row>
    <row r="9">
      <c r="A9" s="6">
        <v>44725.68469425926</v>
      </c>
      <c r="B9" s="7" t="s">
        <v>101</v>
      </c>
      <c r="C9" s="8" t="s">
        <v>102</v>
      </c>
      <c r="D9" s="9">
        <v>2.5007742E7</v>
      </c>
      <c r="E9" s="13" t="s">
        <v>103</v>
      </c>
      <c r="F9" s="7" t="s">
        <v>104</v>
      </c>
      <c r="G9" s="7" t="s">
        <v>105</v>
      </c>
      <c r="H9" s="7" t="s">
        <v>106</v>
      </c>
      <c r="I9" s="12" t="s">
        <v>107</v>
      </c>
      <c r="J9" s="10" t="s">
        <v>108</v>
      </c>
      <c r="K9" s="10" t="s">
        <v>109</v>
      </c>
      <c r="L9" s="9" t="s">
        <v>48</v>
      </c>
      <c r="M9" s="9">
        <v>5.89E7</v>
      </c>
      <c r="N9" s="8" t="s">
        <v>110</v>
      </c>
      <c r="O9" s="11" t="s">
        <v>111</v>
      </c>
      <c r="P9" s="7">
        <v>0.0</v>
      </c>
      <c r="Q9" s="7">
        <v>100.0</v>
      </c>
      <c r="R9" s="7">
        <v>600.0</v>
      </c>
      <c r="S9" s="7">
        <v>965.0</v>
      </c>
      <c r="T9" s="7">
        <v>89.0</v>
      </c>
      <c r="U9" s="7">
        <v>0.0</v>
      </c>
      <c r="V9" s="7">
        <v>190.0</v>
      </c>
      <c r="W9" s="7">
        <v>100.0</v>
      </c>
      <c r="X9" s="7">
        <v>30.0</v>
      </c>
      <c r="Y9" s="7">
        <v>0.0</v>
      </c>
      <c r="Z9" s="7">
        <v>2893.0</v>
      </c>
      <c r="AA9" s="7">
        <v>0.0</v>
      </c>
      <c r="AB9" s="7">
        <v>1265.0</v>
      </c>
      <c r="AC9" s="7">
        <v>1415.0</v>
      </c>
      <c r="AD9" s="7">
        <v>0.0</v>
      </c>
      <c r="AE9" s="7">
        <v>0.0</v>
      </c>
      <c r="AF9" s="7">
        <v>233.5</v>
      </c>
      <c r="AG9" s="7">
        <v>0.0</v>
      </c>
      <c r="AH9" s="7">
        <v>0.0</v>
      </c>
      <c r="AI9" s="7">
        <v>120.0</v>
      </c>
      <c r="AJ9" s="7">
        <v>260.0</v>
      </c>
      <c r="AK9" s="7">
        <v>260.0</v>
      </c>
      <c r="AL9" s="7">
        <v>260.0</v>
      </c>
      <c r="AM9" s="7">
        <v>0.0</v>
      </c>
      <c r="AN9" s="7">
        <v>210.0</v>
      </c>
    </row>
    <row r="10">
      <c r="A10" s="6">
        <v>44725.4705125926</v>
      </c>
      <c r="B10" s="7" t="s">
        <v>112</v>
      </c>
      <c r="C10" s="8" t="s">
        <v>112</v>
      </c>
      <c r="D10" s="9">
        <v>2.500784E7</v>
      </c>
      <c r="E10" s="7" t="s">
        <v>113</v>
      </c>
      <c r="F10" s="7" t="s">
        <v>114</v>
      </c>
      <c r="G10" s="7" t="s">
        <v>115</v>
      </c>
      <c r="H10" s="7" t="s">
        <v>116</v>
      </c>
      <c r="I10" s="8" t="s">
        <v>117</v>
      </c>
      <c r="J10" s="10" t="s">
        <v>118</v>
      </c>
      <c r="K10" s="10" t="s">
        <v>119</v>
      </c>
      <c r="L10" s="9" t="s">
        <v>48</v>
      </c>
      <c r="M10" s="9">
        <v>5.89E7</v>
      </c>
      <c r="N10" s="8" t="s">
        <v>120</v>
      </c>
      <c r="O10" s="11" t="s">
        <v>121</v>
      </c>
      <c r="P10" s="7">
        <v>100.0</v>
      </c>
      <c r="Q10" s="7">
        <v>100.0</v>
      </c>
      <c r="R10" s="7">
        <v>300.0</v>
      </c>
      <c r="S10" s="7">
        <v>200.0</v>
      </c>
      <c r="T10" s="7">
        <v>300.0</v>
      </c>
      <c r="U10" s="7">
        <v>400.0</v>
      </c>
      <c r="V10" s="7">
        <v>250.0</v>
      </c>
      <c r="W10" s="7">
        <v>400.0</v>
      </c>
      <c r="X10" s="7">
        <v>200.0</v>
      </c>
      <c r="Y10" s="7">
        <v>200.0</v>
      </c>
      <c r="Z10" s="7">
        <v>350.0</v>
      </c>
      <c r="AA10" s="7">
        <v>100.0</v>
      </c>
      <c r="AB10" s="7">
        <v>300.0</v>
      </c>
      <c r="AC10" s="7">
        <v>300.0</v>
      </c>
      <c r="AD10" s="7">
        <v>300.0</v>
      </c>
      <c r="AE10" s="7">
        <v>300.0</v>
      </c>
      <c r="AF10" s="7">
        <v>500.0</v>
      </c>
      <c r="AG10" s="7">
        <v>300.0</v>
      </c>
      <c r="AH10" s="7">
        <v>300.0</v>
      </c>
      <c r="AI10" s="7">
        <v>300.0</v>
      </c>
      <c r="AJ10" s="7">
        <v>300.0</v>
      </c>
      <c r="AK10" s="7">
        <v>300.0</v>
      </c>
      <c r="AL10" s="7">
        <v>300.0</v>
      </c>
      <c r="AM10" s="7">
        <v>300.0</v>
      </c>
      <c r="AN10" s="7">
        <v>400.0</v>
      </c>
    </row>
    <row r="11">
      <c r="A11" s="6">
        <v>44720.402109918985</v>
      </c>
      <c r="B11" s="7" t="s">
        <v>122</v>
      </c>
      <c r="C11" s="8" t="s">
        <v>122</v>
      </c>
      <c r="D11" s="9">
        <v>2.5007807E7</v>
      </c>
      <c r="E11" s="7" t="s">
        <v>123</v>
      </c>
      <c r="F11" s="7" t="s">
        <v>124</v>
      </c>
      <c r="G11" s="7" t="s">
        <v>96</v>
      </c>
      <c r="H11" s="7" t="s">
        <v>125</v>
      </c>
      <c r="I11" s="8" t="s">
        <v>126</v>
      </c>
      <c r="J11" s="10" t="s">
        <v>124</v>
      </c>
      <c r="K11" s="10" t="s">
        <v>127</v>
      </c>
      <c r="L11" s="9" t="s">
        <v>128</v>
      </c>
      <c r="M11" s="9">
        <v>5.89E7</v>
      </c>
      <c r="N11" s="8" t="s">
        <v>129</v>
      </c>
      <c r="O11" s="11" t="s">
        <v>130</v>
      </c>
      <c r="P11" s="7">
        <v>10.0</v>
      </c>
      <c r="Q11" s="7">
        <v>2.5</v>
      </c>
      <c r="R11" s="7">
        <v>30.0</v>
      </c>
      <c r="S11" s="7">
        <v>25.0</v>
      </c>
      <c r="T11" s="7">
        <v>10.0</v>
      </c>
      <c r="U11" s="7">
        <v>0.0</v>
      </c>
      <c r="V11" s="7">
        <v>5.0</v>
      </c>
      <c r="W11" s="7">
        <v>5.0</v>
      </c>
      <c r="X11" s="7">
        <v>3.0</v>
      </c>
      <c r="Y11" s="7"/>
      <c r="Z11" s="7">
        <v>10.0</v>
      </c>
      <c r="AA11" s="7">
        <v>0.0</v>
      </c>
      <c r="AB11" s="7">
        <v>10.0</v>
      </c>
      <c r="AC11" s="7">
        <v>5.0</v>
      </c>
      <c r="AD11" s="7">
        <v>10.0</v>
      </c>
      <c r="AE11" s="7">
        <v>0.0</v>
      </c>
      <c r="AF11" s="7">
        <v>5.0</v>
      </c>
      <c r="AG11" s="7">
        <v>5.0</v>
      </c>
      <c r="AH11" s="7">
        <v>10.0</v>
      </c>
      <c r="AI11" s="7">
        <v>2.5</v>
      </c>
      <c r="AJ11" s="7">
        <v>0.0</v>
      </c>
      <c r="AK11" s="7">
        <v>50.0</v>
      </c>
      <c r="AL11" s="7">
        <v>0.0</v>
      </c>
      <c r="AM11" s="7">
        <v>0.0</v>
      </c>
      <c r="AN11" s="7">
        <v>10.0</v>
      </c>
    </row>
    <row r="12">
      <c r="A12" s="6">
        <v>44720.408505127314</v>
      </c>
      <c r="B12" s="7" t="s">
        <v>131</v>
      </c>
      <c r="C12" s="8" t="s">
        <v>131</v>
      </c>
      <c r="D12" s="9">
        <v>2.5008951E7</v>
      </c>
      <c r="E12" s="7" t="s">
        <v>132</v>
      </c>
      <c r="F12" s="7" t="s">
        <v>133</v>
      </c>
      <c r="G12" s="7" t="s">
        <v>115</v>
      </c>
      <c r="H12" s="7" t="s">
        <v>134</v>
      </c>
      <c r="I12" s="8" t="s">
        <v>135</v>
      </c>
      <c r="J12" s="10" t="s">
        <v>133</v>
      </c>
      <c r="K12" s="10" t="s">
        <v>136</v>
      </c>
      <c r="L12" s="9" t="s">
        <v>137</v>
      </c>
      <c r="M12" s="9">
        <v>5.89E7</v>
      </c>
      <c r="N12" s="8" t="s">
        <v>138</v>
      </c>
      <c r="O12" s="11" t="s">
        <v>131</v>
      </c>
      <c r="P12" s="7">
        <v>30.0</v>
      </c>
      <c r="Q12" s="7">
        <v>25.0</v>
      </c>
      <c r="R12" s="7">
        <v>127.0</v>
      </c>
      <c r="S12" s="7">
        <v>146.0</v>
      </c>
      <c r="T12" s="7">
        <v>0.0</v>
      </c>
      <c r="U12" s="7">
        <v>0.0</v>
      </c>
      <c r="V12" s="7">
        <v>0.0</v>
      </c>
      <c r="W12" s="7">
        <v>0.0</v>
      </c>
      <c r="X12" s="7">
        <v>25.0</v>
      </c>
      <c r="Y12" s="7">
        <v>0.0</v>
      </c>
      <c r="Z12" s="7">
        <v>0.0</v>
      </c>
      <c r="AA12" s="7">
        <v>0.0</v>
      </c>
      <c r="AB12" s="7">
        <v>100.0</v>
      </c>
      <c r="AC12" s="7">
        <v>15.0</v>
      </c>
      <c r="AD12" s="7">
        <v>0.0</v>
      </c>
      <c r="AE12" s="7">
        <v>0.0</v>
      </c>
      <c r="AF12" s="7">
        <v>150.0</v>
      </c>
      <c r="AG12" s="7">
        <v>0.0</v>
      </c>
      <c r="AH12" s="7">
        <v>0.0</v>
      </c>
      <c r="AI12" s="7">
        <v>10.0</v>
      </c>
      <c r="AJ12" s="7">
        <v>0.0</v>
      </c>
      <c r="AK12" s="7">
        <v>100.0</v>
      </c>
      <c r="AL12" s="7">
        <v>0.0</v>
      </c>
      <c r="AM12" s="7">
        <v>0.0</v>
      </c>
      <c r="AN12" s="7">
        <v>0.0</v>
      </c>
    </row>
    <row r="13">
      <c r="A13" s="6">
        <v>44719.636656875</v>
      </c>
      <c r="B13" s="7" t="s">
        <v>139</v>
      </c>
      <c r="C13" s="8" t="s">
        <v>139</v>
      </c>
      <c r="D13" s="9">
        <v>2.5007785E7</v>
      </c>
      <c r="E13" s="7" t="s">
        <v>140</v>
      </c>
      <c r="F13" s="7" t="s">
        <v>141</v>
      </c>
      <c r="G13" s="7" t="s">
        <v>96</v>
      </c>
      <c r="H13" s="7" t="s">
        <v>142</v>
      </c>
      <c r="I13" s="8" t="s">
        <v>143</v>
      </c>
      <c r="J13" s="10" t="s">
        <v>144</v>
      </c>
      <c r="K13" s="10" t="s">
        <v>145</v>
      </c>
      <c r="L13" s="9" t="s">
        <v>146</v>
      </c>
      <c r="M13" s="9">
        <v>5.89E7</v>
      </c>
      <c r="N13" s="8" t="s">
        <v>147</v>
      </c>
      <c r="O13" s="11" t="s">
        <v>139</v>
      </c>
      <c r="P13" s="7">
        <v>60.0</v>
      </c>
      <c r="Q13" s="7">
        <v>60.0</v>
      </c>
      <c r="R13" s="7">
        <v>168.0</v>
      </c>
      <c r="S13" s="7">
        <v>250.0</v>
      </c>
      <c r="T13" s="7">
        <v>110.0</v>
      </c>
      <c r="U13" s="7">
        <v>0.0</v>
      </c>
      <c r="V13" s="7">
        <v>60.0</v>
      </c>
      <c r="W13" s="7">
        <v>40.0</v>
      </c>
      <c r="X13" s="7">
        <v>8.0</v>
      </c>
      <c r="Y13" s="7">
        <v>10.0</v>
      </c>
      <c r="Z13" s="7">
        <v>60.0</v>
      </c>
      <c r="AA13" s="7">
        <v>30.0</v>
      </c>
      <c r="AB13" s="7">
        <v>150.0</v>
      </c>
      <c r="AC13" s="7">
        <v>75.0</v>
      </c>
      <c r="AD13" s="7">
        <v>300.0</v>
      </c>
      <c r="AE13" s="7">
        <v>75.0</v>
      </c>
      <c r="AF13" s="7">
        <v>300.0</v>
      </c>
      <c r="AG13" s="7">
        <v>0.0</v>
      </c>
      <c r="AH13" s="7">
        <v>130.0</v>
      </c>
      <c r="AI13" s="7">
        <v>16.0</v>
      </c>
      <c r="AJ13" s="7">
        <v>400.0</v>
      </c>
      <c r="AK13" s="7">
        <v>200.0</v>
      </c>
      <c r="AL13" s="7">
        <v>100.0</v>
      </c>
      <c r="AM13" s="7">
        <v>60.0</v>
      </c>
      <c r="AN13" s="7">
        <v>200.0</v>
      </c>
    </row>
    <row r="14">
      <c r="A14" s="6">
        <v>44726.351916851854</v>
      </c>
      <c r="B14" s="7" t="s">
        <v>148</v>
      </c>
      <c r="C14" s="8" t="s">
        <v>148</v>
      </c>
      <c r="D14" s="9">
        <v>2.5007904E7</v>
      </c>
      <c r="E14" s="7" t="s">
        <v>149</v>
      </c>
      <c r="F14" s="7" t="s">
        <v>150</v>
      </c>
      <c r="G14" s="7" t="s">
        <v>96</v>
      </c>
      <c r="H14" s="7" t="s">
        <v>151</v>
      </c>
      <c r="I14" s="8" t="s">
        <v>152</v>
      </c>
      <c r="J14" s="10" t="s">
        <v>150</v>
      </c>
      <c r="K14" s="10" t="s">
        <v>153</v>
      </c>
      <c r="L14" s="9" t="s">
        <v>48</v>
      </c>
      <c r="M14" s="9">
        <v>5.89E7</v>
      </c>
      <c r="N14" s="8" t="s">
        <v>154</v>
      </c>
      <c r="O14" s="11" t="s">
        <v>155</v>
      </c>
      <c r="P14" s="7">
        <v>0.0</v>
      </c>
      <c r="Q14" s="7">
        <v>100.0</v>
      </c>
      <c r="R14" s="7">
        <v>0.0</v>
      </c>
      <c r="S14" s="7">
        <v>300.0</v>
      </c>
      <c r="T14" s="7">
        <v>60.0</v>
      </c>
      <c r="U14" s="7">
        <v>0.0</v>
      </c>
      <c r="V14" s="7">
        <v>300.0</v>
      </c>
      <c r="W14" s="7">
        <v>100.0</v>
      </c>
      <c r="X14" s="7">
        <v>300.0</v>
      </c>
      <c r="Y14" s="7">
        <v>0.0</v>
      </c>
      <c r="Z14" s="7">
        <v>0.0</v>
      </c>
      <c r="AA14" s="7">
        <v>0.0</v>
      </c>
      <c r="AB14" s="7">
        <v>300.0</v>
      </c>
      <c r="AC14" s="7">
        <v>0.0</v>
      </c>
      <c r="AD14" s="7">
        <v>0.0</v>
      </c>
      <c r="AE14" s="7">
        <v>0.0</v>
      </c>
      <c r="AF14" s="7">
        <v>50.0</v>
      </c>
      <c r="AG14" s="7">
        <v>0.0</v>
      </c>
      <c r="AH14" s="7">
        <v>150.0</v>
      </c>
      <c r="AI14" s="7">
        <v>300.0</v>
      </c>
      <c r="AJ14" s="7">
        <v>200.0</v>
      </c>
      <c r="AK14" s="7">
        <v>100.0</v>
      </c>
      <c r="AL14" s="7">
        <v>600.0</v>
      </c>
      <c r="AM14" s="7">
        <v>0.0</v>
      </c>
      <c r="AN14" s="7">
        <v>400.0</v>
      </c>
    </row>
    <row r="15" ht="20.25" customHeight="1">
      <c r="A15" s="6">
        <v>44719.64883857639</v>
      </c>
      <c r="B15" s="7" t="s">
        <v>156</v>
      </c>
      <c r="C15" s="8" t="s">
        <v>156</v>
      </c>
      <c r="D15" s="9">
        <v>2.5007726E7</v>
      </c>
      <c r="E15" s="7" t="s">
        <v>157</v>
      </c>
      <c r="F15" s="7" t="s">
        <v>158</v>
      </c>
      <c r="G15" s="7" t="s">
        <v>115</v>
      </c>
      <c r="H15" s="7" t="s">
        <v>159</v>
      </c>
      <c r="I15" s="8" t="s">
        <v>160</v>
      </c>
      <c r="J15" s="10" t="s">
        <v>161</v>
      </c>
      <c r="K15" s="10" t="s">
        <v>162</v>
      </c>
      <c r="L15" s="9" t="s">
        <v>48</v>
      </c>
      <c r="M15" s="9">
        <v>5.89E7</v>
      </c>
      <c r="N15" s="8">
        <v>8.3986016582E10</v>
      </c>
      <c r="O15" s="11" t="s">
        <v>163</v>
      </c>
      <c r="P15" s="7">
        <v>0.0</v>
      </c>
      <c r="Q15" s="7">
        <v>100.0</v>
      </c>
      <c r="R15" s="7">
        <v>200.0</v>
      </c>
      <c r="S15" s="7">
        <v>120.0</v>
      </c>
      <c r="T15" s="7">
        <v>100.0</v>
      </c>
      <c r="U15" s="7">
        <v>0.0</v>
      </c>
      <c r="V15" s="7">
        <v>120.0</v>
      </c>
      <c r="W15" s="7">
        <v>120.0</v>
      </c>
      <c r="X15" s="7">
        <v>50.0</v>
      </c>
      <c r="Y15" s="7">
        <v>80.0</v>
      </c>
      <c r="Z15" s="7">
        <v>100.0</v>
      </c>
      <c r="AA15" s="7">
        <v>60.0</v>
      </c>
      <c r="AB15" s="7">
        <v>120.0</v>
      </c>
      <c r="AC15" s="7">
        <v>0.0</v>
      </c>
      <c r="AD15" s="7">
        <v>0.0</v>
      </c>
      <c r="AE15" s="7">
        <v>0.0</v>
      </c>
      <c r="AF15" s="7">
        <v>60.0</v>
      </c>
      <c r="AG15" s="7">
        <v>0.0</v>
      </c>
      <c r="AH15" s="7">
        <v>0.0</v>
      </c>
      <c r="AI15" s="7">
        <v>60.0</v>
      </c>
      <c r="AJ15" s="7">
        <v>200.0</v>
      </c>
      <c r="AK15" s="7">
        <v>60.0</v>
      </c>
      <c r="AL15" s="7">
        <v>60.0</v>
      </c>
      <c r="AM15" s="7">
        <v>100.0</v>
      </c>
      <c r="AN15" s="7">
        <v>120.0</v>
      </c>
    </row>
    <row r="16">
      <c r="A16" s="6">
        <v>44725.82743020833</v>
      </c>
      <c r="B16" s="7" t="s">
        <v>164</v>
      </c>
      <c r="C16" s="8" t="s">
        <v>165</v>
      </c>
      <c r="D16" s="9">
        <v>2.5007718E7</v>
      </c>
      <c r="E16" s="13" t="s">
        <v>166</v>
      </c>
      <c r="F16" s="7" t="s">
        <v>167</v>
      </c>
      <c r="G16" s="7" t="s">
        <v>168</v>
      </c>
      <c r="H16" s="7" t="s">
        <v>169</v>
      </c>
      <c r="I16" s="12" t="s">
        <v>170</v>
      </c>
      <c r="J16" s="10" t="s">
        <v>167</v>
      </c>
      <c r="K16" s="10" t="s">
        <v>171</v>
      </c>
      <c r="L16" s="9" t="s">
        <v>48</v>
      </c>
      <c r="M16" s="9">
        <v>5.89E7</v>
      </c>
      <c r="N16" s="8">
        <v>8.3993227764E10</v>
      </c>
      <c r="O16" s="11" t="s">
        <v>172</v>
      </c>
      <c r="P16" s="7">
        <v>371.0</v>
      </c>
      <c r="Q16" s="7">
        <v>0.0</v>
      </c>
      <c r="R16" s="7">
        <v>1029.0</v>
      </c>
      <c r="S16" s="7">
        <v>1267.0</v>
      </c>
      <c r="T16" s="7">
        <v>77.0</v>
      </c>
      <c r="U16" s="7">
        <v>0.0</v>
      </c>
      <c r="V16" s="7">
        <v>336.0</v>
      </c>
      <c r="W16" s="7">
        <v>210.0</v>
      </c>
      <c r="X16" s="7">
        <v>35.0</v>
      </c>
      <c r="Y16" s="7">
        <v>0.0</v>
      </c>
      <c r="Z16" s="7">
        <v>308.0</v>
      </c>
      <c r="AA16" s="7">
        <v>0.0</v>
      </c>
      <c r="AB16" s="7">
        <v>1666.0</v>
      </c>
      <c r="AC16" s="7">
        <v>518.0</v>
      </c>
      <c r="AD16" s="7">
        <v>0.0</v>
      </c>
      <c r="AE16" s="7">
        <v>0.0</v>
      </c>
      <c r="AF16" s="7">
        <v>574.0</v>
      </c>
      <c r="AG16" s="7">
        <v>154.0</v>
      </c>
      <c r="AH16" s="7">
        <v>231.0</v>
      </c>
      <c r="AI16" s="7">
        <v>63.0</v>
      </c>
      <c r="AJ16" s="7">
        <v>0.0</v>
      </c>
      <c r="AK16" s="7">
        <v>4508.0</v>
      </c>
      <c r="AL16" s="7">
        <v>0.0</v>
      </c>
      <c r="AM16" s="7">
        <v>0.0</v>
      </c>
      <c r="AN16" s="7">
        <v>315.0</v>
      </c>
    </row>
    <row r="17">
      <c r="A17" s="6">
        <v>44719.63870826389</v>
      </c>
      <c r="B17" s="7" t="s">
        <v>173</v>
      </c>
      <c r="C17" s="8" t="s">
        <v>173</v>
      </c>
      <c r="D17" s="9">
        <v>2.5007777E7</v>
      </c>
      <c r="E17" s="13" t="s">
        <v>174</v>
      </c>
      <c r="F17" s="7" t="s">
        <v>175</v>
      </c>
      <c r="G17" s="7" t="s">
        <v>115</v>
      </c>
      <c r="H17" s="7" t="s">
        <v>176</v>
      </c>
      <c r="I17" s="12" t="s">
        <v>177</v>
      </c>
      <c r="J17" s="10" t="s">
        <v>175</v>
      </c>
      <c r="K17" s="10" t="s">
        <v>178</v>
      </c>
      <c r="L17" s="9" t="s">
        <v>146</v>
      </c>
      <c r="M17" s="9">
        <v>5.89E7</v>
      </c>
      <c r="N17" s="8" t="s">
        <v>179</v>
      </c>
      <c r="O17" s="11" t="s">
        <v>180</v>
      </c>
      <c r="P17" s="7">
        <v>25.0</v>
      </c>
      <c r="Q17" s="7">
        <v>10.0</v>
      </c>
      <c r="R17" s="7">
        <v>20.0</v>
      </c>
      <c r="S17" s="7">
        <v>30.0</v>
      </c>
      <c r="T17" s="7">
        <v>14.0</v>
      </c>
      <c r="U17" s="7">
        <v>0.0</v>
      </c>
      <c r="V17" s="7">
        <v>15.0</v>
      </c>
      <c r="W17" s="7">
        <v>8.0</v>
      </c>
      <c r="X17" s="7">
        <v>7.0</v>
      </c>
      <c r="Y17" s="7">
        <v>0.0</v>
      </c>
      <c r="Z17" s="7">
        <v>20.0</v>
      </c>
      <c r="AA17" s="7">
        <v>0.0</v>
      </c>
      <c r="AB17" s="7">
        <v>30.0</v>
      </c>
      <c r="AC17" s="7">
        <v>30.0</v>
      </c>
      <c r="AD17" s="7">
        <v>0.0</v>
      </c>
      <c r="AE17" s="7">
        <v>0.0</v>
      </c>
      <c r="AF17" s="7">
        <v>30.0</v>
      </c>
      <c r="AG17" s="7">
        <v>15.0</v>
      </c>
      <c r="AH17" s="7">
        <v>15.0</v>
      </c>
      <c r="AI17" s="7">
        <v>3.0</v>
      </c>
      <c r="AJ17" s="7">
        <v>0.0</v>
      </c>
      <c r="AK17" s="7">
        <v>50.0</v>
      </c>
      <c r="AL17" s="7">
        <v>0.0</v>
      </c>
      <c r="AM17" s="7">
        <v>0.0</v>
      </c>
      <c r="AN17" s="7">
        <v>15.0</v>
      </c>
    </row>
    <row r="18">
      <c r="A18" s="6">
        <v>44727.39742090278</v>
      </c>
      <c r="B18" s="7" t="s">
        <v>181</v>
      </c>
      <c r="C18" s="8" t="s">
        <v>181</v>
      </c>
      <c r="D18" s="9">
        <v>2.500775E7</v>
      </c>
      <c r="E18" s="13" t="s">
        <v>182</v>
      </c>
      <c r="F18" s="7" t="s">
        <v>183</v>
      </c>
      <c r="G18" s="7" t="s">
        <v>184</v>
      </c>
      <c r="H18" s="7" t="s">
        <v>185</v>
      </c>
      <c r="I18" s="8" t="s">
        <v>186</v>
      </c>
      <c r="J18" s="10" t="s">
        <v>183</v>
      </c>
      <c r="K18" s="10" t="s">
        <v>187</v>
      </c>
      <c r="L18" s="9" t="s">
        <v>48</v>
      </c>
      <c r="M18" s="9">
        <v>5.89E7</v>
      </c>
      <c r="N18" s="8">
        <v>3.5314471E7</v>
      </c>
      <c r="O18" s="11" t="s">
        <v>188</v>
      </c>
      <c r="P18" s="7">
        <v>52.5</v>
      </c>
      <c r="Q18" s="7">
        <v>21.0</v>
      </c>
      <c r="R18" s="7">
        <v>147.0</v>
      </c>
      <c r="S18" s="7">
        <v>189.0</v>
      </c>
      <c r="T18" s="7">
        <v>10.5</v>
      </c>
      <c r="U18" s="7">
        <v>0.0</v>
      </c>
      <c r="V18" s="7">
        <v>45.0</v>
      </c>
      <c r="W18" s="7">
        <v>28.0</v>
      </c>
      <c r="X18" s="7">
        <v>7.0</v>
      </c>
      <c r="Y18" s="7">
        <v>0.0</v>
      </c>
      <c r="Z18" s="7">
        <v>42.0</v>
      </c>
      <c r="AA18" s="7">
        <v>0.0</v>
      </c>
      <c r="AB18" s="7">
        <v>231.0</v>
      </c>
      <c r="AC18" s="7">
        <v>70.0</v>
      </c>
      <c r="AD18" s="7">
        <v>0.0</v>
      </c>
      <c r="AE18" s="7">
        <v>0.0</v>
      </c>
      <c r="AF18" s="7">
        <v>80.5</v>
      </c>
      <c r="AG18" s="7">
        <v>21.0</v>
      </c>
      <c r="AH18" s="7">
        <v>35.0</v>
      </c>
      <c r="AI18" s="7">
        <v>10.5</v>
      </c>
      <c r="AJ18" s="7">
        <v>682.5</v>
      </c>
      <c r="AK18" s="7">
        <v>682.5</v>
      </c>
      <c r="AL18" s="7">
        <v>0.0</v>
      </c>
      <c r="AM18" s="7">
        <v>0.0</v>
      </c>
      <c r="AN18" s="7">
        <v>45.5</v>
      </c>
    </row>
    <row r="19">
      <c r="A19" s="6">
        <v>44721.43267172454</v>
      </c>
      <c r="B19" s="7" t="s">
        <v>189</v>
      </c>
      <c r="C19" s="8" t="s">
        <v>190</v>
      </c>
      <c r="D19" s="9">
        <v>2.5009192E7</v>
      </c>
      <c r="E19" s="7" t="s">
        <v>191</v>
      </c>
      <c r="F19" s="7" t="s">
        <v>192</v>
      </c>
      <c r="G19" s="7" t="s">
        <v>193</v>
      </c>
      <c r="H19" s="7" t="s">
        <v>194</v>
      </c>
      <c r="I19" s="8" t="s">
        <v>195</v>
      </c>
      <c r="J19" s="10" t="s">
        <v>192</v>
      </c>
      <c r="K19" s="10" t="s">
        <v>196</v>
      </c>
      <c r="L19" s="9" t="s">
        <v>48</v>
      </c>
      <c r="M19" s="9">
        <v>5.8945E7</v>
      </c>
      <c r="N19" s="8" t="s">
        <v>197</v>
      </c>
      <c r="O19" s="11" t="s">
        <v>189</v>
      </c>
      <c r="P19" s="7">
        <v>0.0</v>
      </c>
      <c r="Q19" s="7">
        <v>320.0</v>
      </c>
      <c r="R19" s="7">
        <v>0.0</v>
      </c>
      <c r="S19" s="7">
        <v>125.0</v>
      </c>
      <c r="T19" s="7">
        <v>80.0</v>
      </c>
      <c r="U19" s="7">
        <v>0.0</v>
      </c>
      <c r="V19" s="7">
        <v>100.0</v>
      </c>
      <c r="W19" s="7">
        <v>80.0</v>
      </c>
      <c r="X19" s="7">
        <v>30.0</v>
      </c>
      <c r="Y19" s="7">
        <v>0.0</v>
      </c>
      <c r="Z19" s="7">
        <v>0.0</v>
      </c>
      <c r="AA19" s="7">
        <v>0.0</v>
      </c>
      <c r="AB19" s="7">
        <v>0.0</v>
      </c>
      <c r="AC19" s="7">
        <v>80.0</v>
      </c>
      <c r="AD19" s="7">
        <v>120.0</v>
      </c>
      <c r="AE19" s="7">
        <v>80.0</v>
      </c>
      <c r="AF19" s="7">
        <v>180.0</v>
      </c>
      <c r="AG19" s="7">
        <v>0.0</v>
      </c>
      <c r="AH19" s="7">
        <v>0.0</v>
      </c>
      <c r="AI19" s="7">
        <v>30.0</v>
      </c>
      <c r="AJ19" s="7">
        <v>100.0</v>
      </c>
      <c r="AK19" s="7">
        <v>100.0</v>
      </c>
      <c r="AL19" s="7">
        <v>100.0</v>
      </c>
      <c r="AM19" s="7">
        <v>300.0</v>
      </c>
      <c r="AN19" s="7">
        <v>180.0</v>
      </c>
    </row>
    <row r="20">
      <c r="A20" s="6">
        <v>44719.59974988426</v>
      </c>
      <c r="B20" s="7" t="s">
        <v>198</v>
      </c>
      <c r="C20" s="8" t="s">
        <v>198</v>
      </c>
      <c r="D20" s="9">
        <v>2.501294E7</v>
      </c>
      <c r="E20" s="13" t="s">
        <v>199</v>
      </c>
      <c r="F20" s="7" t="s">
        <v>200</v>
      </c>
      <c r="G20" s="7" t="s">
        <v>201</v>
      </c>
      <c r="H20" s="7" t="s">
        <v>202</v>
      </c>
      <c r="I20" s="12" t="s">
        <v>203</v>
      </c>
      <c r="J20" s="10" t="s">
        <v>200</v>
      </c>
      <c r="K20" s="10" t="s">
        <v>204</v>
      </c>
      <c r="L20" s="9" t="s">
        <v>48</v>
      </c>
      <c r="M20" s="9">
        <v>5.8933E7</v>
      </c>
      <c r="N20" s="8">
        <v>8.3996251731E10</v>
      </c>
      <c r="O20" s="11" t="s">
        <v>198</v>
      </c>
      <c r="P20" s="7">
        <v>24.5</v>
      </c>
      <c r="Q20" s="7">
        <v>10.5</v>
      </c>
      <c r="R20" s="7">
        <v>70.0</v>
      </c>
      <c r="S20" s="7">
        <v>77.0</v>
      </c>
      <c r="T20" s="7">
        <v>7.0</v>
      </c>
      <c r="U20" s="7">
        <v>0.0</v>
      </c>
      <c r="V20" s="7">
        <v>24.5</v>
      </c>
      <c r="W20" s="7">
        <v>17.5</v>
      </c>
      <c r="X20" s="7">
        <v>3.5</v>
      </c>
      <c r="Y20" s="7">
        <v>0.0</v>
      </c>
      <c r="Z20" s="7">
        <v>24.5</v>
      </c>
      <c r="AA20" s="7">
        <v>0.0</v>
      </c>
      <c r="AB20" s="7">
        <v>112.0</v>
      </c>
      <c r="AC20" s="7">
        <v>38.5</v>
      </c>
      <c r="AD20" s="7">
        <v>112.0</v>
      </c>
      <c r="AE20" s="7">
        <v>0.0</v>
      </c>
      <c r="AF20" s="7">
        <v>38.5</v>
      </c>
      <c r="AG20" s="7">
        <v>14.0</v>
      </c>
      <c r="AH20" s="7">
        <v>14.0</v>
      </c>
      <c r="AI20" s="7">
        <v>7.0</v>
      </c>
      <c r="AJ20" s="7">
        <v>21.0</v>
      </c>
      <c r="AK20" s="7">
        <v>255.5</v>
      </c>
      <c r="AL20" s="7">
        <v>0.0</v>
      </c>
      <c r="AM20" s="7">
        <v>0.0</v>
      </c>
      <c r="AN20" s="7">
        <v>21.0</v>
      </c>
    </row>
    <row r="21">
      <c r="A21" s="6">
        <v>44721.68746043982</v>
      </c>
      <c r="B21" s="7" t="s">
        <v>205</v>
      </c>
      <c r="C21" s="8" t="s">
        <v>205</v>
      </c>
      <c r="D21" s="9">
        <v>2.5005995E7</v>
      </c>
      <c r="E21" s="7" t="s">
        <v>206</v>
      </c>
      <c r="F21" s="7" t="s">
        <v>207</v>
      </c>
      <c r="G21" s="7" t="s">
        <v>208</v>
      </c>
      <c r="H21" s="7" t="s">
        <v>209</v>
      </c>
      <c r="I21" s="12" t="s">
        <v>210</v>
      </c>
      <c r="J21" s="10" t="s">
        <v>211</v>
      </c>
      <c r="K21" s="10" t="s">
        <v>212</v>
      </c>
      <c r="L21" s="9" t="s">
        <v>213</v>
      </c>
      <c r="M21" s="9">
        <v>5.8908E7</v>
      </c>
      <c r="N21" s="8" t="s">
        <v>214</v>
      </c>
      <c r="O21" s="11" t="s">
        <v>215</v>
      </c>
      <c r="P21" s="7">
        <v>25.0</v>
      </c>
      <c r="Q21" s="7">
        <v>30.0</v>
      </c>
      <c r="R21" s="7">
        <v>100.0</v>
      </c>
      <c r="S21" s="7">
        <v>60.0</v>
      </c>
      <c r="T21" s="7">
        <v>100.0</v>
      </c>
      <c r="U21" s="7">
        <v>0.0</v>
      </c>
      <c r="V21" s="7">
        <v>50.0</v>
      </c>
      <c r="W21" s="7">
        <v>40.0</v>
      </c>
      <c r="X21" s="7">
        <v>20.0</v>
      </c>
      <c r="Y21" s="7">
        <v>0.0</v>
      </c>
      <c r="Z21" s="7">
        <v>25.0</v>
      </c>
      <c r="AA21" s="7">
        <v>10.0</v>
      </c>
      <c r="AB21" s="7">
        <v>0.0</v>
      </c>
      <c r="AC21" s="7">
        <v>60.0</v>
      </c>
      <c r="AD21" s="7">
        <v>130.0</v>
      </c>
      <c r="AE21" s="7">
        <v>65.0</v>
      </c>
      <c r="AF21" s="7">
        <v>130.0</v>
      </c>
      <c r="AG21" s="7">
        <v>0.0</v>
      </c>
      <c r="AH21" s="7">
        <v>15.0</v>
      </c>
      <c r="AI21" s="7">
        <v>25.0</v>
      </c>
      <c r="AJ21" s="7">
        <v>0.0</v>
      </c>
      <c r="AK21" s="7">
        <v>45.0</v>
      </c>
      <c r="AL21" s="7">
        <v>45.0</v>
      </c>
      <c r="AM21" s="7">
        <v>0.0</v>
      </c>
      <c r="AN21" s="7">
        <v>20.0</v>
      </c>
    </row>
    <row r="22">
      <c r="A22" s="6">
        <v>44721.501804722226</v>
      </c>
      <c r="B22" s="7" t="s">
        <v>216</v>
      </c>
      <c r="C22" s="8" t="s">
        <v>217</v>
      </c>
      <c r="D22" s="9">
        <v>2.5009931E7</v>
      </c>
      <c r="E22" s="7" t="s">
        <v>218</v>
      </c>
      <c r="F22" s="7" t="s">
        <v>219</v>
      </c>
      <c r="G22" s="7" t="s">
        <v>220</v>
      </c>
      <c r="H22" s="7" t="s">
        <v>221</v>
      </c>
      <c r="I22" s="8" t="s">
        <v>222</v>
      </c>
      <c r="J22" s="10" t="s">
        <v>223</v>
      </c>
      <c r="K22" s="10" t="s">
        <v>224</v>
      </c>
      <c r="L22" s="9" t="s">
        <v>48</v>
      </c>
      <c r="M22" s="9">
        <v>5.8925E7</v>
      </c>
      <c r="N22" s="8" t="s">
        <v>225</v>
      </c>
      <c r="O22" s="11" t="s">
        <v>217</v>
      </c>
      <c r="P22" s="7">
        <v>0.0</v>
      </c>
      <c r="Q22" s="7">
        <v>60.0</v>
      </c>
      <c r="R22" s="7">
        <v>0.0</v>
      </c>
      <c r="S22" s="7">
        <v>100.0</v>
      </c>
      <c r="T22" s="7">
        <v>80.0</v>
      </c>
      <c r="U22" s="7">
        <v>80.0</v>
      </c>
      <c r="V22" s="7">
        <v>80.0</v>
      </c>
      <c r="W22" s="7">
        <v>90.0</v>
      </c>
      <c r="X22" s="7">
        <v>30.0</v>
      </c>
      <c r="Y22" s="7">
        <v>0.0</v>
      </c>
      <c r="Z22" s="7">
        <v>0.0</v>
      </c>
      <c r="AA22" s="7">
        <v>0.0</v>
      </c>
      <c r="AB22" s="7">
        <v>80.0</v>
      </c>
      <c r="AC22" s="7">
        <v>0.0</v>
      </c>
      <c r="AD22" s="7">
        <v>0.0</v>
      </c>
      <c r="AE22" s="7">
        <v>0.0</v>
      </c>
      <c r="AF22" s="7">
        <v>0.0</v>
      </c>
      <c r="AG22" s="7">
        <v>0.0</v>
      </c>
      <c r="AH22" s="7">
        <v>0.0</v>
      </c>
      <c r="AI22" s="7">
        <v>80.0</v>
      </c>
      <c r="AJ22" s="7">
        <v>100.0</v>
      </c>
      <c r="AK22" s="7">
        <v>100.0</v>
      </c>
      <c r="AL22" s="7">
        <v>100.0</v>
      </c>
      <c r="AM22" s="7">
        <v>0.0</v>
      </c>
      <c r="AN22" s="7">
        <v>50.0</v>
      </c>
    </row>
    <row r="23">
      <c r="A23" s="6">
        <v>44720.68672520833</v>
      </c>
      <c r="B23" s="7" t="s">
        <v>226</v>
      </c>
      <c r="C23" s="8" t="s">
        <v>227</v>
      </c>
      <c r="D23" s="9">
        <v>2.5009923E7</v>
      </c>
      <c r="E23" s="7">
        <v>4.4196652468E10</v>
      </c>
      <c r="F23" s="7" t="s">
        <v>228</v>
      </c>
      <c r="G23" s="7" t="s">
        <v>229</v>
      </c>
      <c r="H23" s="7" t="s">
        <v>230</v>
      </c>
      <c r="I23" s="12" t="s">
        <v>231</v>
      </c>
      <c r="J23" s="10" t="s">
        <v>228</v>
      </c>
      <c r="K23" s="10" t="s">
        <v>232</v>
      </c>
      <c r="L23" s="9" t="s">
        <v>48</v>
      </c>
      <c r="M23" s="9">
        <v>5.8925E7</v>
      </c>
      <c r="N23" s="8" t="s">
        <v>233</v>
      </c>
      <c r="O23" s="11" t="s">
        <v>234</v>
      </c>
      <c r="P23" s="7">
        <v>0.0</v>
      </c>
      <c r="Q23" s="7">
        <v>10.0</v>
      </c>
      <c r="R23" s="7">
        <v>80.0</v>
      </c>
      <c r="S23" s="7">
        <v>35.0</v>
      </c>
      <c r="T23" s="7">
        <v>30.0</v>
      </c>
      <c r="U23" s="7">
        <v>0.0</v>
      </c>
      <c r="V23" s="7">
        <v>40.0</v>
      </c>
      <c r="W23" s="7">
        <v>40.0</v>
      </c>
      <c r="X23" s="7">
        <v>30.0</v>
      </c>
      <c r="Y23" s="7">
        <v>0.0</v>
      </c>
      <c r="Z23" s="7">
        <v>0.0</v>
      </c>
      <c r="AA23" s="7">
        <v>15.0</v>
      </c>
      <c r="AB23" s="7">
        <v>35.0</v>
      </c>
      <c r="AC23" s="7">
        <v>25.0</v>
      </c>
      <c r="AD23" s="7">
        <v>0.0</v>
      </c>
      <c r="AE23" s="7">
        <v>0.0</v>
      </c>
      <c r="AF23" s="7">
        <v>40.0</v>
      </c>
      <c r="AG23" s="7">
        <v>0.0</v>
      </c>
      <c r="AH23" s="7">
        <v>70.0</v>
      </c>
      <c r="AI23" s="7">
        <v>25.0</v>
      </c>
      <c r="AJ23" s="7">
        <v>90.0</v>
      </c>
      <c r="AK23" s="7">
        <v>70.0</v>
      </c>
      <c r="AL23" s="7">
        <v>60.0</v>
      </c>
      <c r="AM23" s="7">
        <v>10.0</v>
      </c>
      <c r="AN23" s="7">
        <v>40.0</v>
      </c>
    </row>
    <row r="24">
      <c r="A24" s="6">
        <v>44726.39386333333</v>
      </c>
      <c r="B24" s="7" t="s">
        <v>235</v>
      </c>
      <c r="C24" s="8" t="s">
        <v>236</v>
      </c>
      <c r="D24" s="9">
        <v>2.5012932E7</v>
      </c>
      <c r="E24" s="13" t="s">
        <v>237</v>
      </c>
      <c r="F24" s="7" t="s">
        <v>238</v>
      </c>
      <c r="G24" s="7" t="s">
        <v>239</v>
      </c>
      <c r="H24" s="7" t="s">
        <v>240</v>
      </c>
      <c r="I24" s="12" t="s">
        <v>241</v>
      </c>
      <c r="J24" s="10" t="s">
        <v>242</v>
      </c>
      <c r="K24" s="10" t="s">
        <v>243</v>
      </c>
      <c r="L24" s="9" t="s">
        <v>48</v>
      </c>
      <c r="M24" s="9">
        <v>5.8928E7</v>
      </c>
      <c r="N24" s="8" t="s">
        <v>244</v>
      </c>
      <c r="O24" s="11" t="s">
        <v>245</v>
      </c>
      <c r="P24" s="7">
        <v>25.0</v>
      </c>
      <c r="Q24" s="7">
        <v>10.0</v>
      </c>
      <c r="R24" s="7">
        <v>40.0</v>
      </c>
      <c r="S24" s="7">
        <v>25.0</v>
      </c>
      <c r="T24" s="7">
        <v>20.0</v>
      </c>
      <c r="U24" s="7">
        <v>20.0</v>
      </c>
      <c r="V24" s="7">
        <v>10.0</v>
      </c>
      <c r="W24" s="7">
        <v>20.0</v>
      </c>
      <c r="X24" s="7">
        <v>10.0</v>
      </c>
      <c r="Y24" s="7">
        <v>10.0</v>
      </c>
      <c r="Z24" s="7">
        <v>50.0</v>
      </c>
      <c r="AA24" s="7">
        <v>20.0</v>
      </c>
      <c r="AB24" s="7">
        <v>30.0</v>
      </c>
      <c r="AC24" s="7">
        <v>10.0</v>
      </c>
      <c r="AD24" s="7">
        <v>10.0</v>
      </c>
      <c r="AE24" s="7">
        <v>10.0</v>
      </c>
      <c r="AF24" s="7">
        <v>20.0</v>
      </c>
      <c r="AG24" s="7">
        <v>10.0</v>
      </c>
      <c r="AH24" s="7">
        <v>10.0</v>
      </c>
      <c r="AI24" s="7">
        <v>5.0</v>
      </c>
      <c r="AJ24" s="7">
        <v>25.0</v>
      </c>
      <c r="AK24" s="7">
        <v>25.0</v>
      </c>
      <c r="AL24" s="7">
        <v>25.0</v>
      </c>
      <c r="AM24" s="7">
        <v>10.0</v>
      </c>
      <c r="AN24" s="7">
        <v>20.0</v>
      </c>
    </row>
    <row r="25">
      <c r="A25" s="6">
        <v>44720.35877918982</v>
      </c>
      <c r="B25" s="7" t="s">
        <v>246</v>
      </c>
      <c r="C25" s="14"/>
      <c r="D25" s="9">
        <v>2.5102621E7</v>
      </c>
      <c r="E25" s="7">
        <v>2.4582482848E10</v>
      </c>
      <c r="F25" s="7" t="s">
        <v>247</v>
      </c>
      <c r="G25" s="7" t="s">
        <v>248</v>
      </c>
      <c r="H25" s="7" t="s">
        <v>249</v>
      </c>
      <c r="I25" s="8" t="s">
        <v>250</v>
      </c>
      <c r="J25" s="10" t="s">
        <v>247</v>
      </c>
      <c r="K25" s="10" t="s">
        <v>251</v>
      </c>
      <c r="L25" s="9" t="s">
        <v>48</v>
      </c>
      <c r="M25" s="9">
        <v>5.891E7</v>
      </c>
      <c r="N25" s="8">
        <v>8.335352602E9</v>
      </c>
      <c r="O25" s="11" t="s">
        <v>252</v>
      </c>
      <c r="P25" s="7">
        <v>50.0</v>
      </c>
      <c r="Q25" s="7">
        <v>20.0</v>
      </c>
      <c r="R25" s="7">
        <v>100.0</v>
      </c>
      <c r="S25" s="7">
        <v>50.0</v>
      </c>
      <c r="T25" s="7">
        <v>60.0</v>
      </c>
      <c r="U25" s="7">
        <v>20.0</v>
      </c>
      <c r="V25" s="7">
        <v>40.0</v>
      </c>
      <c r="W25" s="7">
        <v>50.0</v>
      </c>
      <c r="X25" s="7">
        <v>10.0</v>
      </c>
      <c r="Y25" s="7">
        <v>30.0</v>
      </c>
      <c r="Z25" s="7">
        <v>50.0</v>
      </c>
      <c r="AA25" s="7">
        <v>30.0</v>
      </c>
      <c r="AB25" s="7">
        <v>60.0</v>
      </c>
      <c r="AC25" s="7">
        <v>60.0</v>
      </c>
      <c r="AD25" s="7">
        <v>50.0</v>
      </c>
      <c r="AE25" s="7">
        <v>100.0</v>
      </c>
      <c r="AF25" s="7">
        <v>50.0</v>
      </c>
      <c r="AG25" s="7">
        <v>30.0</v>
      </c>
      <c r="AH25" s="7">
        <v>100.0</v>
      </c>
      <c r="AI25" s="7">
        <v>10.0</v>
      </c>
      <c r="AJ25" s="7">
        <v>100.0</v>
      </c>
      <c r="AK25" s="7">
        <v>100.0</v>
      </c>
      <c r="AL25" s="7">
        <v>100.0</v>
      </c>
      <c r="AM25" s="7">
        <v>40.0</v>
      </c>
      <c r="AN25" s="7">
        <v>580.0</v>
      </c>
    </row>
    <row r="26">
      <c r="A26" s="6">
        <v>44721.61225653935</v>
      </c>
      <c r="B26" s="7" t="s">
        <v>253</v>
      </c>
      <c r="C26" s="8" t="s">
        <v>254</v>
      </c>
      <c r="D26" s="9">
        <v>2.5004883E7</v>
      </c>
      <c r="E26" s="7">
        <v>9.8125494472E10</v>
      </c>
      <c r="F26" s="7" t="s">
        <v>255</v>
      </c>
      <c r="G26" s="7" t="s">
        <v>256</v>
      </c>
      <c r="H26" s="7" t="s">
        <v>257</v>
      </c>
      <c r="I26" s="8" t="s">
        <v>258</v>
      </c>
      <c r="J26" s="10" t="s">
        <v>255</v>
      </c>
      <c r="K26" s="10" t="s">
        <v>259</v>
      </c>
      <c r="L26" s="9" t="s">
        <v>48</v>
      </c>
      <c r="M26" s="9">
        <v>5.891E7</v>
      </c>
      <c r="N26" s="8" t="s">
        <v>260</v>
      </c>
      <c r="O26" s="11" t="s">
        <v>254</v>
      </c>
      <c r="P26" s="7">
        <v>0.0</v>
      </c>
      <c r="Q26" s="7">
        <v>750.0</v>
      </c>
      <c r="R26" s="15">
        <v>3613.0</v>
      </c>
      <c r="S26" s="7">
        <v>400.0</v>
      </c>
      <c r="T26" s="7">
        <v>80.0</v>
      </c>
      <c r="U26" s="7">
        <v>0.0</v>
      </c>
      <c r="V26" s="7">
        <v>200.0</v>
      </c>
      <c r="W26" s="7">
        <v>60.0</v>
      </c>
      <c r="X26" s="7">
        <v>70.0</v>
      </c>
      <c r="Y26" s="7">
        <v>0.0</v>
      </c>
      <c r="Z26" s="7">
        <v>0.0</v>
      </c>
      <c r="AA26" s="16">
        <v>5020.0</v>
      </c>
      <c r="AB26" s="7">
        <v>0.0</v>
      </c>
      <c r="AC26" s="7">
        <v>0.0</v>
      </c>
      <c r="AD26" s="7">
        <v>0.0</v>
      </c>
      <c r="AE26" s="7">
        <v>0.0</v>
      </c>
      <c r="AF26" s="7">
        <v>600.0</v>
      </c>
      <c r="AG26" s="7">
        <v>0.0</v>
      </c>
      <c r="AH26" s="7">
        <v>150.0</v>
      </c>
      <c r="AI26" s="7">
        <v>60.0</v>
      </c>
      <c r="AJ26" s="7">
        <v>234.0</v>
      </c>
      <c r="AK26" s="7">
        <v>234.0</v>
      </c>
      <c r="AL26" s="7">
        <v>234.0</v>
      </c>
      <c r="AM26" s="7">
        <v>200.0</v>
      </c>
      <c r="AN26" s="7">
        <v>200.0</v>
      </c>
    </row>
    <row r="27">
      <c r="A27" s="6">
        <v>44719.65594172454</v>
      </c>
      <c r="B27" s="7" t="s">
        <v>261</v>
      </c>
      <c r="C27" s="8" t="s">
        <v>262</v>
      </c>
      <c r="D27" s="9">
        <v>2.5004972E7</v>
      </c>
      <c r="E27" s="7" t="s">
        <v>263</v>
      </c>
      <c r="F27" s="7" t="s">
        <v>264</v>
      </c>
      <c r="G27" s="7" t="s">
        <v>265</v>
      </c>
      <c r="H27" s="7" t="s">
        <v>266</v>
      </c>
      <c r="I27" s="8" t="s">
        <v>267</v>
      </c>
      <c r="J27" s="10" t="s">
        <v>264</v>
      </c>
      <c r="K27" s="10" t="s">
        <v>268</v>
      </c>
      <c r="L27" s="9" t="s">
        <v>48</v>
      </c>
      <c r="M27" s="9">
        <v>5.891E7</v>
      </c>
      <c r="N27" s="8" t="s">
        <v>269</v>
      </c>
      <c r="O27" s="11" t="s">
        <v>262</v>
      </c>
      <c r="P27" s="7">
        <v>0.0</v>
      </c>
      <c r="Q27" s="7">
        <v>6.0</v>
      </c>
      <c r="R27" s="7">
        <v>10.0</v>
      </c>
      <c r="S27" s="7">
        <v>30.0</v>
      </c>
      <c r="T27" s="7">
        <v>10.0</v>
      </c>
      <c r="U27" s="7">
        <v>0.0</v>
      </c>
      <c r="V27" s="7">
        <v>10.0</v>
      </c>
      <c r="W27" s="7">
        <v>10.0</v>
      </c>
      <c r="X27" s="7">
        <v>5.0</v>
      </c>
      <c r="Y27" s="7">
        <v>0.0</v>
      </c>
      <c r="Z27" s="7">
        <v>0.0</v>
      </c>
      <c r="AA27" s="7">
        <v>0.0</v>
      </c>
      <c r="AB27" s="7">
        <v>10.0</v>
      </c>
      <c r="AC27" s="7">
        <v>10.0</v>
      </c>
      <c r="AD27" s="7">
        <v>0.0</v>
      </c>
      <c r="AE27" s="7">
        <v>0.0</v>
      </c>
      <c r="AF27" s="7">
        <v>0.0</v>
      </c>
      <c r="AG27" s="7">
        <v>0.0</v>
      </c>
      <c r="AH27" s="7">
        <v>15.0</v>
      </c>
      <c r="AI27" s="7">
        <v>5.0</v>
      </c>
      <c r="AJ27" s="7">
        <v>10.0</v>
      </c>
      <c r="AK27" s="7">
        <v>10.0</v>
      </c>
      <c r="AL27" s="7">
        <v>10.0</v>
      </c>
      <c r="AM27" s="7">
        <v>0.0</v>
      </c>
      <c r="AN27" s="7">
        <v>10.0</v>
      </c>
    </row>
    <row r="28">
      <c r="A28" s="6">
        <v>44719.65770591435</v>
      </c>
      <c r="B28" s="7" t="s">
        <v>270</v>
      </c>
      <c r="C28" s="8" t="s">
        <v>271</v>
      </c>
      <c r="D28" s="9">
        <v>2.5004999E7</v>
      </c>
      <c r="E28" s="13" t="s">
        <v>272</v>
      </c>
      <c r="F28" s="7" t="s">
        <v>273</v>
      </c>
      <c r="G28" s="7" t="s">
        <v>248</v>
      </c>
      <c r="H28" s="7" t="s">
        <v>274</v>
      </c>
      <c r="I28" s="12" t="s">
        <v>275</v>
      </c>
      <c r="J28" s="10" t="s">
        <v>273</v>
      </c>
      <c r="K28" s="10" t="s">
        <v>276</v>
      </c>
      <c r="L28" s="9" t="s">
        <v>277</v>
      </c>
      <c r="M28" s="9">
        <v>5.891E7</v>
      </c>
      <c r="N28" s="8">
        <v>8.3996528868E10</v>
      </c>
      <c r="O28" s="11" t="s">
        <v>278</v>
      </c>
      <c r="P28" s="7">
        <v>0.0</v>
      </c>
      <c r="Q28" s="7">
        <v>0.0</v>
      </c>
      <c r="R28" s="7">
        <v>0.0</v>
      </c>
      <c r="S28" s="7">
        <v>0.0</v>
      </c>
      <c r="T28" s="7">
        <v>0.0</v>
      </c>
      <c r="U28" s="7">
        <v>0.0</v>
      </c>
      <c r="V28" s="7">
        <v>0.0</v>
      </c>
      <c r="W28" s="7">
        <v>0.0</v>
      </c>
      <c r="X28" s="7">
        <v>0.0</v>
      </c>
      <c r="Y28" s="7">
        <v>0.0</v>
      </c>
      <c r="Z28" s="7">
        <v>0.0</v>
      </c>
      <c r="AA28" s="7">
        <v>0.0</v>
      </c>
      <c r="AB28" s="7">
        <v>0.0</v>
      </c>
      <c r="AC28" s="7">
        <v>0.0</v>
      </c>
      <c r="AD28" s="7">
        <v>0.0</v>
      </c>
      <c r="AE28" s="7">
        <v>0.0</v>
      </c>
      <c r="AF28" s="7">
        <v>0.0</v>
      </c>
      <c r="AG28" s="7">
        <v>0.0</v>
      </c>
      <c r="AH28" s="7">
        <v>0.0</v>
      </c>
      <c r="AI28" s="7">
        <v>0.0</v>
      </c>
      <c r="AJ28" s="7">
        <v>4.0</v>
      </c>
      <c r="AK28" s="7">
        <v>4.0</v>
      </c>
      <c r="AL28" s="7">
        <v>10.0</v>
      </c>
      <c r="AM28" s="7">
        <v>0.0</v>
      </c>
      <c r="AN28" s="7">
        <v>0.0</v>
      </c>
    </row>
    <row r="29">
      <c r="A29" s="6">
        <v>44726.35066116898</v>
      </c>
      <c r="B29" s="7" t="s">
        <v>270</v>
      </c>
      <c r="C29" s="8" t="s">
        <v>270</v>
      </c>
      <c r="D29" s="9">
        <v>2.5004999E7</v>
      </c>
      <c r="E29" s="13" t="s">
        <v>272</v>
      </c>
      <c r="F29" s="7" t="s">
        <v>273</v>
      </c>
      <c r="G29" s="7" t="s">
        <v>248</v>
      </c>
      <c r="H29" s="7" t="s">
        <v>274</v>
      </c>
      <c r="I29" s="12" t="s">
        <v>279</v>
      </c>
      <c r="J29" s="10" t="s">
        <v>273</v>
      </c>
      <c r="K29" s="10" t="s">
        <v>276</v>
      </c>
      <c r="L29" s="9" t="s">
        <v>277</v>
      </c>
      <c r="M29" s="9">
        <v>5.891E7</v>
      </c>
      <c r="N29" s="8">
        <v>8.3996528868E10</v>
      </c>
      <c r="O29" s="11" t="s">
        <v>278</v>
      </c>
      <c r="P29" s="7">
        <v>0.0</v>
      </c>
      <c r="Q29" s="7">
        <v>0.0</v>
      </c>
      <c r="R29" s="7">
        <v>0.0</v>
      </c>
      <c r="S29" s="7">
        <v>0.0</v>
      </c>
      <c r="T29" s="7">
        <v>0.0</v>
      </c>
      <c r="U29" s="7">
        <v>0.0</v>
      </c>
      <c r="V29" s="7">
        <v>0.0</v>
      </c>
      <c r="W29" s="7">
        <v>0.0</v>
      </c>
      <c r="X29" s="7">
        <v>0.0</v>
      </c>
      <c r="Y29" s="7">
        <v>0.0</v>
      </c>
      <c r="Z29" s="7">
        <v>0.0</v>
      </c>
      <c r="AA29" s="7">
        <v>0.0</v>
      </c>
      <c r="AB29" s="7">
        <v>0.0</v>
      </c>
      <c r="AC29" s="7">
        <v>0.0</v>
      </c>
      <c r="AD29" s="7">
        <v>0.0</v>
      </c>
      <c r="AE29" s="7">
        <v>0.0</v>
      </c>
      <c r="AF29" s="7">
        <v>0.0</v>
      </c>
      <c r="AG29" s="7">
        <v>0.0</v>
      </c>
      <c r="AH29" s="7">
        <v>0.0</v>
      </c>
      <c r="AI29" s="7">
        <v>0.0</v>
      </c>
      <c r="AJ29" s="7">
        <v>0.0</v>
      </c>
      <c r="AK29" s="7">
        <v>0.0</v>
      </c>
      <c r="AL29" s="7">
        <v>40.0</v>
      </c>
      <c r="AM29" s="7">
        <v>0.0</v>
      </c>
      <c r="AN29" s="7">
        <v>0.0</v>
      </c>
    </row>
    <row r="30">
      <c r="A30" s="6">
        <v>44721.59308377314</v>
      </c>
      <c r="B30" s="7" t="s">
        <v>280</v>
      </c>
      <c r="C30" s="8" t="s">
        <v>280</v>
      </c>
      <c r="D30" s="9">
        <v>2.500503E7</v>
      </c>
      <c r="E30" s="7" t="s">
        <v>281</v>
      </c>
      <c r="F30" s="7" t="s">
        <v>282</v>
      </c>
      <c r="G30" s="7" t="s">
        <v>248</v>
      </c>
      <c r="H30" s="7" t="s">
        <v>283</v>
      </c>
      <c r="I30" s="8" t="s">
        <v>284</v>
      </c>
      <c r="J30" s="10" t="s">
        <v>285</v>
      </c>
      <c r="K30" s="10" t="s">
        <v>286</v>
      </c>
      <c r="L30" s="9" t="s">
        <v>287</v>
      </c>
      <c r="M30" s="9">
        <v>5.891E7</v>
      </c>
      <c r="N30" s="8" t="s">
        <v>288</v>
      </c>
      <c r="O30" s="11" t="s">
        <v>289</v>
      </c>
      <c r="P30" s="7">
        <v>25.0</v>
      </c>
      <c r="Q30" s="7">
        <v>10.0</v>
      </c>
      <c r="R30" s="7">
        <v>30.0</v>
      </c>
      <c r="S30" s="7">
        <v>40.0</v>
      </c>
      <c r="T30" s="7">
        <v>10.0</v>
      </c>
      <c r="U30" s="7">
        <v>0.0</v>
      </c>
      <c r="V30" s="7">
        <v>10.0</v>
      </c>
      <c r="W30" s="7">
        <v>10.0</v>
      </c>
      <c r="X30" s="7">
        <v>5.0</v>
      </c>
      <c r="Y30" s="7">
        <v>0.0</v>
      </c>
      <c r="Z30" s="7">
        <v>15.0</v>
      </c>
      <c r="AA30" s="7">
        <v>0.0</v>
      </c>
      <c r="AB30" s="7">
        <v>40.0</v>
      </c>
      <c r="AC30" s="7">
        <v>15.0</v>
      </c>
      <c r="AD30" s="7">
        <v>0.0</v>
      </c>
      <c r="AE30" s="7">
        <v>0.0</v>
      </c>
      <c r="AF30" s="7">
        <v>15.0</v>
      </c>
      <c r="AG30" s="7">
        <v>0.0</v>
      </c>
      <c r="AH30" s="7">
        <v>15.0</v>
      </c>
      <c r="AI30" s="7">
        <v>5.0</v>
      </c>
      <c r="AJ30" s="7">
        <v>0.0</v>
      </c>
      <c r="AK30" s="7">
        <v>20.0</v>
      </c>
      <c r="AL30" s="7">
        <v>0.0</v>
      </c>
      <c r="AM30" s="7">
        <v>0.0</v>
      </c>
      <c r="AN30" s="7">
        <v>10.0</v>
      </c>
    </row>
    <row r="31">
      <c r="A31" s="6">
        <v>44721.61658534722</v>
      </c>
      <c r="B31" s="7" t="s">
        <v>290</v>
      </c>
      <c r="C31" s="8" t="s">
        <v>291</v>
      </c>
      <c r="D31" s="9">
        <v>2.5004875E7</v>
      </c>
      <c r="E31" s="7" t="s">
        <v>292</v>
      </c>
      <c r="F31" s="7" t="s">
        <v>293</v>
      </c>
      <c r="G31" s="7" t="s">
        <v>294</v>
      </c>
      <c r="H31" s="7" t="s">
        <v>295</v>
      </c>
      <c r="I31" s="8" t="s">
        <v>296</v>
      </c>
      <c r="J31" s="10" t="s">
        <v>297</v>
      </c>
      <c r="K31" s="10" t="s">
        <v>298</v>
      </c>
      <c r="L31" s="9" t="s">
        <v>48</v>
      </c>
      <c r="M31" s="9">
        <v>5.891E7</v>
      </c>
      <c r="N31" s="8" t="s">
        <v>299</v>
      </c>
      <c r="O31" s="11" t="s">
        <v>291</v>
      </c>
      <c r="P31" s="7">
        <v>0.0</v>
      </c>
      <c r="Q31" s="7">
        <v>0.0</v>
      </c>
      <c r="R31" s="7">
        <v>0.0</v>
      </c>
      <c r="S31" s="7">
        <v>75.0</v>
      </c>
      <c r="T31" s="7">
        <v>150.0</v>
      </c>
      <c r="U31" s="7">
        <v>0.0</v>
      </c>
      <c r="V31" s="7">
        <v>80.0</v>
      </c>
      <c r="W31" s="7">
        <v>100.0</v>
      </c>
      <c r="X31" s="7">
        <v>50.0</v>
      </c>
      <c r="Y31" s="7">
        <v>0.0</v>
      </c>
      <c r="Z31" s="7">
        <v>50.0</v>
      </c>
      <c r="AA31" s="7">
        <v>16.0</v>
      </c>
      <c r="AB31" s="7">
        <v>80.0</v>
      </c>
      <c r="AC31" s="7">
        <v>20.0</v>
      </c>
      <c r="AD31" s="7">
        <v>0.0</v>
      </c>
      <c r="AE31" s="7">
        <v>0.0</v>
      </c>
      <c r="AF31" s="7">
        <v>25.0</v>
      </c>
      <c r="AG31" s="7">
        <v>0.0</v>
      </c>
      <c r="AH31" s="7">
        <v>20.0</v>
      </c>
      <c r="AI31" s="7">
        <v>20.0</v>
      </c>
      <c r="AJ31" s="7">
        <v>150.0</v>
      </c>
      <c r="AK31" s="7">
        <v>150.0</v>
      </c>
      <c r="AL31" s="7">
        <v>150.0</v>
      </c>
      <c r="AM31" s="7">
        <v>0.0</v>
      </c>
      <c r="AN31" s="7">
        <v>80.0</v>
      </c>
    </row>
    <row r="32">
      <c r="A32" s="6">
        <v>44722.8457928125</v>
      </c>
      <c r="B32" s="7" t="s">
        <v>300</v>
      </c>
      <c r="C32" s="8" t="s">
        <v>300</v>
      </c>
      <c r="D32" s="9">
        <v>2.5011669E7</v>
      </c>
      <c r="E32" s="7">
        <v>9.5194045468E10</v>
      </c>
      <c r="F32" s="7" t="s">
        <v>301</v>
      </c>
      <c r="G32" s="7" t="s">
        <v>302</v>
      </c>
      <c r="H32" s="7" t="s">
        <v>303</v>
      </c>
      <c r="I32" s="12" t="s">
        <v>304</v>
      </c>
      <c r="J32" s="10" t="s">
        <v>305</v>
      </c>
      <c r="K32" s="10" t="s">
        <v>306</v>
      </c>
      <c r="L32" s="9" t="s">
        <v>307</v>
      </c>
      <c r="M32" s="9">
        <v>5.894E7</v>
      </c>
      <c r="N32" s="8" t="s">
        <v>308</v>
      </c>
      <c r="O32" s="11" t="s">
        <v>309</v>
      </c>
      <c r="P32" s="7">
        <v>0.0</v>
      </c>
      <c r="Q32" s="7">
        <v>10.0</v>
      </c>
      <c r="R32" s="7">
        <v>80.0</v>
      </c>
      <c r="S32" s="7">
        <v>51.0</v>
      </c>
      <c r="T32" s="7">
        <v>25.0</v>
      </c>
      <c r="U32" s="7">
        <v>10.0</v>
      </c>
      <c r="V32" s="7">
        <v>40.0</v>
      </c>
      <c r="W32" s="7">
        <v>25.0</v>
      </c>
      <c r="X32" s="7">
        <v>10.0</v>
      </c>
      <c r="Y32" s="7">
        <v>10.0</v>
      </c>
      <c r="Z32" s="7">
        <v>50.0</v>
      </c>
      <c r="AA32" s="7">
        <v>10.0</v>
      </c>
      <c r="AB32" s="7">
        <v>45.0</v>
      </c>
      <c r="AC32" s="7">
        <v>40.0</v>
      </c>
      <c r="AD32" s="7">
        <v>0.0</v>
      </c>
      <c r="AE32" s="7">
        <v>50.0</v>
      </c>
      <c r="AF32" s="7">
        <v>50.0</v>
      </c>
      <c r="AG32" s="7">
        <v>10.0</v>
      </c>
      <c r="AH32" s="7">
        <v>50.0</v>
      </c>
      <c r="AI32" s="7">
        <v>10.0</v>
      </c>
      <c r="AJ32" s="7">
        <v>99.0</v>
      </c>
      <c r="AK32" s="7">
        <v>100.0</v>
      </c>
      <c r="AL32" s="7">
        <v>125.0</v>
      </c>
      <c r="AM32" s="7">
        <v>20.0</v>
      </c>
      <c r="AN32" s="7">
        <v>20.0</v>
      </c>
    </row>
    <row r="33">
      <c r="A33" s="6">
        <v>44721.59293283564</v>
      </c>
      <c r="B33" s="7" t="s">
        <v>310</v>
      </c>
      <c r="C33" s="8" t="s">
        <v>310</v>
      </c>
      <c r="D33" s="9">
        <v>2.5010565E7</v>
      </c>
      <c r="E33" s="7">
        <v>2.1976929415E10</v>
      </c>
      <c r="F33" s="7" t="s">
        <v>311</v>
      </c>
      <c r="G33" s="7" t="s">
        <v>312</v>
      </c>
      <c r="H33" s="7" t="s">
        <v>313</v>
      </c>
      <c r="I33" s="12" t="s">
        <v>314</v>
      </c>
      <c r="J33" s="10" t="s">
        <v>315</v>
      </c>
      <c r="K33" s="10" t="s">
        <v>316</v>
      </c>
      <c r="L33" s="9" t="s">
        <v>317</v>
      </c>
      <c r="M33" s="9">
        <v>5.894E7</v>
      </c>
      <c r="N33" s="8">
        <v>8.335521216E9</v>
      </c>
      <c r="O33" s="11" t="s">
        <v>318</v>
      </c>
      <c r="P33" s="7">
        <v>0.0</v>
      </c>
      <c r="Q33" s="7">
        <v>200.0</v>
      </c>
      <c r="R33" s="15">
        <v>2600.0</v>
      </c>
      <c r="S33" s="7">
        <v>250.0</v>
      </c>
      <c r="T33" s="7">
        <v>180.0</v>
      </c>
      <c r="U33" s="7">
        <v>10.0</v>
      </c>
      <c r="V33" s="7">
        <v>250.0</v>
      </c>
      <c r="W33" s="7">
        <v>300.0</v>
      </c>
      <c r="X33" s="7">
        <v>200.0</v>
      </c>
      <c r="Y33" s="7">
        <v>300.0</v>
      </c>
      <c r="Z33" s="15">
        <v>2000.0</v>
      </c>
      <c r="AA33" s="7">
        <v>20.0</v>
      </c>
      <c r="AB33" s="7">
        <v>400.0</v>
      </c>
      <c r="AC33" s="7">
        <v>500.0</v>
      </c>
      <c r="AD33" s="7">
        <v>400.0</v>
      </c>
      <c r="AE33" s="7">
        <v>0.0</v>
      </c>
      <c r="AF33" s="7">
        <v>500.0</v>
      </c>
      <c r="AG33" s="7">
        <v>0.0</v>
      </c>
      <c r="AH33" s="7">
        <v>0.0</v>
      </c>
      <c r="AI33" s="7">
        <v>20.0</v>
      </c>
      <c r="AJ33" s="7">
        <v>900.0</v>
      </c>
      <c r="AK33" s="7">
        <v>900.0</v>
      </c>
      <c r="AL33" s="7">
        <v>900.0</v>
      </c>
      <c r="AM33" s="7">
        <v>370.0</v>
      </c>
      <c r="AN33" s="7">
        <v>300.0</v>
      </c>
    </row>
    <row r="34">
      <c r="A34" s="6">
        <v>44721.5164506713</v>
      </c>
      <c r="B34" s="7" t="s">
        <v>319</v>
      </c>
      <c r="C34" s="8" t="s">
        <v>320</v>
      </c>
      <c r="D34" s="9">
        <v>2.5012185E7</v>
      </c>
      <c r="E34" s="7" t="s">
        <v>321</v>
      </c>
      <c r="F34" s="7" t="s">
        <v>322</v>
      </c>
      <c r="G34" s="7" t="s">
        <v>323</v>
      </c>
      <c r="H34" s="7" t="s">
        <v>324</v>
      </c>
      <c r="I34" s="8" t="s">
        <v>325</v>
      </c>
      <c r="J34" s="10" t="s">
        <v>322</v>
      </c>
      <c r="K34" s="10" t="s">
        <v>326</v>
      </c>
      <c r="L34" s="9" t="s">
        <v>48</v>
      </c>
      <c r="M34" s="9">
        <v>5.892E7</v>
      </c>
      <c r="N34" s="8" t="s">
        <v>327</v>
      </c>
      <c r="O34" s="11" t="s">
        <v>328</v>
      </c>
      <c r="P34" s="7">
        <v>180.0</v>
      </c>
      <c r="Q34" s="7">
        <v>0.0</v>
      </c>
      <c r="R34" s="7">
        <v>120.0</v>
      </c>
      <c r="S34" s="7">
        <v>420.0</v>
      </c>
      <c r="T34" s="7">
        <v>90.0</v>
      </c>
      <c r="U34" s="7">
        <v>0.0</v>
      </c>
      <c r="V34" s="7">
        <v>60.0</v>
      </c>
      <c r="W34" s="7">
        <v>40.0</v>
      </c>
      <c r="X34" s="7">
        <v>25.0</v>
      </c>
      <c r="Y34" s="7">
        <v>0.0</v>
      </c>
      <c r="Z34" s="7">
        <v>0.0</v>
      </c>
      <c r="AA34" s="7">
        <v>0.0</v>
      </c>
      <c r="AB34" s="7">
        <v>600.0</v>
      </c>
      <c r="AC34" s="7">
        <v>270.0</v>
      </c>
      <c r="AD34" s="7">
        <v>0.0</v>
      </c>
      <c r="AE34" s="7">
        <v>100.0</v>
      </c>
      <c r="AF34" s="7">
        <v>180.0</v>
      </c>
      <c r="AG34" s="7">
        <v>0.0</v>
      </c>
      <c r="AH34" s="7">
        <v>180.0</v>
      </c>
      <c r="AI34" s="7">
        <v>25.0</v>
      </c>
      <c r="AJ34" s="7">
        <v>0.0</v>
      </c>
      <c r="AK34" s="7">
        <v>360.0</v>
      </c>
      <c r="AL34" s="7">
        <v>0.0</v>
      </c>
      <c r="AM34" s="7">
        <v>0.0</v>
      </c>
      <c r="AN34" s="7">
        <v>90.0</v>
      </c>
    </row>
    <row r="35">
      <c r="A35" s="6">
        <v>44721.43616295139</v>
      </c>
      <c r="B35" s="7" t="s">
        <v>329</v>
      </c>
      <c r="C35" s="8" t="s">
        <v>329</v>
      </c>
      <c r="D35" s="9">
        <v>2.5012207E7</v>
      </c>
      <c r="E35" s="7" t="s">
        <v>330</v>
      </c>
      <c r="F35" s="7" t="s">
        <v>331</v>
      </c>
      <c r="G35" s="7" t="s">
        <v>323</v>
      </c>
      <c r="H35" s="7" t="s">
        <v>332</v>
      </c>
      <c r="I35" s="8" t="s">
        <v>333</v>
      </c>
      <c r="J35" s="10" t="s">
        <v>334</v>
      </c>
      <c r="K35" s="10" t="s">
        <v>335</v>
      </c>
      <c r="L35" s="9" t="s">
        <v>336</v>
      </c>
      <c r="M35" s="9">
        <v>5.892E7</v>
      </c>
      <c r="N35" s="8" t="s">
        <v>337</v>
      </c>
      <c r="O35" s="11" t="s">
        <v>329</v>
      </c>
      <c r="P35" s="7">
        <v>50.0</v>
      </c>
      <c r="Q35" s="7">
        <v>0.0</v>
      </c>
      <c r="R35" s="7">
        <v>100.0</v>
      </c>
      <c r="S35" s="7">
        <v>100.0</v>
      </c>
      <c r="T35" s="7">
        <v>100.0</v>
      </c>
      <c r="U35" s="7">
        <v>0.0</v>
      </c>
      <c r="V35" s="7">
        <v>49.0</v>
      </c>
      <c r="W35" s="7">
        <v>100.0</v>
      </c>
      <c r="X35" s="7">
        <v>20.0</v>
      </c>
      <c r="Y35" s="7">
        <v>0.0</v>
      </c>
      <c r="Z35" s="7">
        <v>100.0</v>
      </c>
      <c r="AA35" s="7">
        <v>30.0</v>
      </c>
      <c r="AB35" s="7">
        <v>150.0</v>
      </c>
      <c r="AC35" s="7">
        <v>100.0</v>
      </c>
      <c r="AD35" s="7">
        <v>0.0</v>
      </c>
      <c r="AE35" s="7">
        <v>0.0</v>
      </c>
      <c r="AF35" s="7">
        <v>150.0</v>
      </c>
      <c r="AG35" s="7">
        <v>150.0</v>
      </c>
      <c r="AH35" s="7">
        <v>51.0</v>
      </c>
      <c r="AI35" s="7">
        <v>50.0</v>
      </c>
      <c r="AJ35" s="7">
        <v>250.0</v>
      </c>
      <c r="AK35" s="7">
        <v>260.0</v>
      </c>
      <c r="AL35" s="7">
        <v>252.0</v>
      </c>
      <c r="AM35" s="7">
        <v>0.0</v>
      </c>
      <c r="AN35" s="7">
        <v>100.0</v>
      </c>
    </row>
    <row r="36">
      <c r="A36" s="6">
        <v>44726.450747939816</v>
      </c>
      <c r="B36" s="7" t="s">
        <v>338</v>
      </c>
      <c r="C36" s="8" t="s">
        <v>339</v>
      </c>
      <c r="D36" s="9">
        <v>2.5012959E7</v>
      </c>
      <c r="E36" s="7">
        <v>1.1329646444E10</v>
      </c>
      <c r="F36" s="7" t="s">
        <v>340</v>
      </c>
      <c r="G36" s="7" t="s">
        <v>341</v>
      </c>
      <c r="H36" s="7" t="s">
        <v>342</v>
      </c>
      <c r="I36" s="8" t="s">
        <v>343</v>
      </c>
      <c r="J36" s="10" t="s">
        <v>340</v>
      </c>
      <c r="K36" s="10" t="s">
        <v>344</v>
      </c>
      <c r="L36" s="9" t="s">
        <v>345</v>
      </c>
      <c r="M36" s="9">
        <v>5.8915E7</v>
      </c>
      <c r="N36" s="8" t="s">
        <v>346</v>
      </c>
      <c r="O36" s="11" t="s">
        <v>347</v>
      </c>
      <c r="P36" s="7">
        <v>0.0</v>
      </c>
      <c r="Q36" s="7">
        <v>30.0</v>
      </c>
      <c r="R36" s="7">
        <v>40.0</v>
      </c>
      <c r="S36" s="7">
        <v>40.0</v>
      </c>
      <c r="T36" s="7">
        <v>40.0</v>
      </c>
      <c r="U36" s="7">
        <v>0.0</v>
      </c>
      <c r="V36" s="7">
        <v>30.0</v>
      </c>
      <c r="W36" s="7">
        <v>30.0</v>
      </c>
      <c r="X36" s="7">
        <v>30.0</v>
      </c>
      <c r="Y36" s="7">
        <v>0.0</v>
      </c>
      <c r="Z36" s="7">
        <v>50.0</v>
      </c>
      <c r="AA36" s="7">
        <v>0.0</v>
      </c>
      <c r="AB36" s="7">
        <v>25.0</v>
      </c>
      <c r="AC36" s="7">
        <v>30.0</v>
      </c>
      <c r="AD36" s="7">
        <v>0.0</v>
      </c>
      <c r="AE36" s="7">
        <v>0.0</v>
      </c>
      <c r="AF36" s="7">
        <v>0.0</v>
      </c>
      <c r="AG36" s="7">
        <v>0.0</v>
      </c>
      <c r="AH36" s="7">
        <v>0.0</v>
      </c>
      <c r="AI36" s="7">
        <v>30.0</v>
      </c>
      <c r="AJ36" s="7">
        <v>0.0</v>
      </c>
      <c r="AK36" s="7">
        <v>320.0</v>
      </c>
      <c r="AL36" s="7">
        <v>0.0</v>
      </c>
      <c r="AM36" s="7">
        <v>0.0</v>
      </c>
      <c r="AN36" s="7">
        <v>30.0</v>
      </c>
    </row>
    <row r="37">
      <c r="A37" s="6">
        <v>44719.57493870371</v>
      </c>
      <c r="B37" s="7" t="s">
        <v>348</v>
      </c>
      <c r="C37" s="8" t="s">
        <v>348</v>
      </c>
      <c r="D37" s="9">
        <v>2.5012916E7</v>
      </c>
      <c r="E37" s="13" t="s">
        <v>349</v>
      </c>
      <c r="F37" s="7" t="s">
        <v>350</v>
      </c>
      <c r="G37" s="7" t="s">
        <v>351</v>
      </c>
      <c r="H37" s="7" t="s">
        <v>352</v>
      </c>
      <c r="I37" s="12" t="s">
        <v>353</v>
      </c>
      <c r="J37" s="10" t="s">
        <v>350</v>
      </c>
      <c r="K37" s="10" t="s">
        <v>354</v>
      </c>
      <c r="L37" s="9" t="s">
        <v>48</v>
      </c>
      <c r="M37" s="9">
        <v>5.8915E7</v>
      </c>
      <c r="N37" s="8">
        <v>8.399354721E10</v>
      </c>
      <c r="O37" s="11" t="s">
        <v>348</v>
      </c>
      <c r="P37" s="7">
        <v>0.0</v>
      </c>
      <c r="Q37" s="7">
        <v>20.0</v>
      </c>
      <c r="R37" s="7">
        <v>0.0</v>
      </c>
      <c r="S37" s="7">
        <v>0.0</v>
      </c>
      <c r="T37" s="7">
        <v>150.0</v>
      </c>
      <c r="U37" s="7">
        <v>0.0</v>
      </c>
      <c r="V37" s="7">
        <v>50.0</v>
      </c>
      <c r="W37" s="7">
        <v>120.0</v>
      </c>
      <c r="X37" s="7">
        <v>10.0</v>
      </c>
      <c r="Y37" s="7">
        <v>0.0</v>
      </c>
      <c r="Z37" s="7">
        <v>0.0</v>
      </c>
      <c r="AA37" s="7">
        <v>0.0</v>
      </c>
      <c r="AB37" s="7">
        <v>170.0</v>
      </c>
      <c r="AC37" s="7">
        <v>0.0</v>
      </c>
      <c r="AD37" s="7">
        <v>0.0</v>
      </c>
      <c r="AE37" s="7">
        <v>0.0</v>
      </c>
      <c r="AF37" s="7">
        <v>0.0</v>
      </c>
      <c r="AG37" s="7">
        <v>0.0</v>
      </c>
      <c r="AH37" s="7">
        <v>0.0</v>
      </c>
      <c r="AI37" s="7">
        <v>20.0</v>
      </c>
      <c r="AJ37" s="7">
        <v>170.0</v>
      </c>
      <c r="AK37" s="7">
        <v>170.0</v>
      </c>
      <c r="AL37" s="7">
        <v>170.0</v>
      </c>
      <c r="AM37" s="7">
        <v>0.0</v>
      </c>
      <c r="AN37" s="7">
        <v>25.0</v>
      </c>
    </row>
    <row r="38">
      <c r="A38" s="6">
        <v>44725.825629178245</v>
      </c>
      <c r="B38" s="7" t="s">
        <v>355</v>
      </c>
      <c r="C38" s="8" t="s">
        <v>356</v>
      </c>
      <c r="D38" s="9">
        <v>2.5012924E7</v>
      </c>
      <c r="E38" s="7">
        <v>4.910829407E9</v>
      </c>
      <c r="F38" s="7" t="s">
        <v>357</v>
      </c>
      <c r="G38" s="7" t="s">
        <v>351</v>
      </c>
      <c r="H38" s="7" t="s">
        <v>358</v>
      </c>
      <c r="I38" s="12" t="s">
        <v>359</v>
      </c>
      <c r="J38" s="10" t="s">
        <v>357</v>
      </c>
      <c r="K38" s="10" t="s">
        <v>360</v>
      </c>
      <c r="L38" s="9" t="s">
        <v>361</v>
      </c>
      <c r="M38" s="9">
        <v>5.8915E7</v>
      </c>
      <c r="N38" s="8">
        <v>8.3998142839E10</v>
      </c>
      <c r="O38" s="11" t="s">
        <v>362</v>
      </c>
      <c r="P38" s="7">
        <v>25.0</v>
      </c>
      <c r="Q38" s="7">
        <v>3.0</v>
      </c>
      <c r="R38" s="7">
        <v>16.0</v>
      </c>
      <c r="S38" s="7">
        <v>12.0</v>
      </c>
      <c r="T38" s="7">
        <v>5.0</v>
      </c>
      <c r="U38" s="7">
        <v>0.0</v>
      </c>
      <c r="V38" s="7">
        <v>8.0</v>
      </c>
      <c r="W38" s="7">
        <v>5.0</v>
      </c>
      <c r="X38" s="7">
        <v>0.0</v>
      </c>
      <c r="Y38" s="7">
        <v>0.0</v>
      </c>
      <c r="Z38" s="7">
        <v>0.0</v>
      </c>
      <c r="AA38" s="7">
        <v>0.0</v>
      </c>
      <c r="AB38" s="7">
        <v>0.0</v>
      </c>
      <c r="AC38" s="7">
        <v>12.0</v>
      </c>
      <c r="AD38" s="7">
        <v>0.0</v>
      </c>
      <c r="AE38" s="7">
        <v>12.0</v>
      </c>
      <c r="AF38" s="7">
        <v>30.0</v>
      </c>
      <c r="AG38" s="7">
        <v>0.0</v>
      </c>
      <c r="AH38" s="7">
        <v>0.0</v>
      </c>
      <c r="AI38" s="7">
        <v>2.0</v>
      </c>
      <c r="AJ38" s="7">
        <v>0.0</v>
      </c>
      <c r="AK38" s="7">
        <v>0.0</v>
      </c>
      <c r="AL38" s="7">
        <v>0.0</v>
      </c>
      <c r="AM38" s="7">
        <v>0.0</v>
      </c>
      <c r="AN38" s="7">
        <v>10.0</v>
      </c>
    </row>
    <row r="39">
      <c r="A39" s="6">
        <v>44727.609332002314</v>
      </c>
      <c r="B39" s="7" t="s">
        <v>363</v>
      </c>
      <c r="C39" s="8" t="s">
        <v>364</v>
      </c>
      <c r="D39" s="9">
        <v>2.5012967E7</v>
      </c>
      <c r="E39" s="13" t="s">
        <v>365</v>
      </c>
      <c r="F39" s="7" t="s">
        <v>366</v>
      </c>
      <c r="G39" s="7" t="s">
        <v>367</v>
      </c>
      <c r="H39" s="7" t="s">
        <v>368</v>
      </c>
      <c r="I39" s="17">
        <v>1.491013000173E12</v>
      </c>
      <c r="J39" s="10" t="s">
        <v>366</v>
      </c>
      <c r="K39" s="10" t="s">
        <v>369</v>
      </c>
      <c r="L39" s="9" t="s">
        <v>370</v>
      </c>
      <c r="M39" s="9">
        <v>5.8915E7</v>
      </c>
      <c r="N39" s="8" t="s">
        <v>371</v>
      </c>
      <c r="O39" s="11" t="s">
        <v>372</v>
      </c>
      <c r="P39" s="7">
        <v>0.0</v>
      </c>
      <c r="Q39" s="7">
        <v>0.0</v>
      </c>
      <c r="R39" s="7">
        <v>0.0</v>
      </c>
      <c r="S39" s="7">
        <v>0.0</v>
      </c>
      <c r="T39" s="7">
        <v>0.0</v>
      </c>
      <c r="U39" s="7">
        <v>0.0</v>
      </c>
      <c r="V39" s="7">
        <v>0.0</v>
      </c>
      <c r="W39" s="7">
        <v>0.0</v>
      </c>
      <c r="X39" s="7">
        <v>0.0</v>
      </c>
      <c r="Y39" s="7">
        <v>0.0</v>
      </c>
      <c r="Z39" s="7">
        <v>0.0</v>
      </c>
      <c r="AA39" s="7">
        <v>0.0</v>
      </c>
      <c r="AB39" s="7">
        <v>0.0</v>
      </c>
      <c r="AC39" s="7">
        <v>0.0</v>
      </c>
      <c r="AD39" s="7">
        <v>0.0</v>
      </c>
      <c r="AE39" s="7">
        <v>0.0</v>
      </c>
      <c r="AF39" s="7">
        <v>0.0</v>
      </c>
      <c r="AG39" s="7">
        <v>0.0</v>
      </c>
      <c r="AH39" s="7">
        <v>0.0</v>
      </c>
      <c r="AI39" s="7">
        <v>0.0</v>
      </c>
      <c r="AJ39" s="7">
        <v>10.0</v>
      </c>
      <c r="AK39" s="7">
        <v>0.0</v>
      </c>
      <c r="AL39" s="7">
        <v>10.0</v>
      </c>
      <c r="AM39" s="7">
        <v>0.0</v>
      </c>
      <c r="AN39" s="7">
        <v>0.0</v>
      </c>
    </row>
    <row r="40" hidden="1">
      <c r="A40" s="18"/>
      <c r="B40" s="18"/>
      <c r="C40" s="19"/>
      <c r="D40" s="20"/>
      <c r="E40" s="18"/>
      <c r="F40" s="18"/>
      <c r="G40" s="18"/>
      <c r="H40" s="18"/>
      <c r="I40" s="19"/>
      <c r="J40" s="21"/>
      <c r="K40" s="21"/>
      <c r="L40" s="20"/>
      <c r="M40" s="20"/>
      <c r="N40" s="19"/>
      <c r="O40" s="22" t="s">
        <v>373</v>
      </c>
      <c r="P40" s="18">
        <f>SUM(P2:P39)</f>
        <v>2322</v>
      </c>
      <c r="Q40" s="18" t="str">
        <f>SUM(#REF!)</f>
        <v>#REF!</v>
      </c>
      <c r="R40" s="18">
        <f t="shared" ref="R40:AC40" si="1">SUM(R2:R39)</f>
        <v>11202</v>
      </c>
      <c r="S40" s="18">
        <f t="shared" si="1"/>
        <v>7679.75</v>
      </c>
      <c r="T40" s="18">
        <f t="shared" si="1"/>
        <v>3461.75</v>
      </c>
      <c r="U40" s="18">
        <f t="shared" si="1"/>
        <v>1347.5</v>
      </c>
      <c r="V40" s="18">
        <f t="shared" si="1"/>
        <v>3305.5</v>
      </c>
      <c r="W40" s="18">
        <f t="shared" si="1"/>
        <v>3265.25</v>
      </c>
      <c r="X40" s="18">
        <f t="shared" si="1"/>
        <v>2641.5</v>
      </c>
      <c r="Y40" s="18">
        <f t="shared" si="1"/>
        <v>1817</v>
      </c>
      <c r="Z40" s="18">
        <f t="shared" si="1"/>
        <v>8011.1</v>
      </c>
      <c r="AA40" s="18">
        <f t="shared" si="1"/>
        <v>6077.5</v>
      </c>
      <c r="AB40" s="18">
        <f t="shared" si="1"/>
        <v>7714</v>
      </c>
      <c r="AC40" s="18">
        <f t="shared" si="1"/>
        <v>4927.9</v>
      </c>
      <c r="AD40" s="18" t="str">
        <f>SUM(#REF!)</f>
        <v>#REF!</v>
      </c>
      <c r="AE40" s="18">
        <f>SUM(AE2:AE39)</f>
        <v>1807.6</v>
      </c>
      <c r="AF40" s="18" t="str">
        <f t="shared" ref="AF40:AG40" si="2">SUM(#REF!)</f>
        <v>#REF!</v>
      </c>
      <c r="AG40" s="18" t="str">
        <f t="shared" si="2"/>
        <v>#REF!</v>
      </c>
      <c r="AH40" s="18">
        <f t="shared" ref="AH40:AN40" si="3">SUM(AH2:AH39)</f>
        <v>1986</v>
      </c>
      <c r="AI40" s="18">
        <f t="shared" si="3"/>
        <v>2089</v>
      </c>
      <c r="AJ40" s="18">
        <f t="shared" si="3"/>
        <v>5845.5</v>
      </c>
      <c r="AK40" s="18">
        <f t="shared" si="3"/>
        <v>11044</v>
      </c>
      <c r="AL40" s="18">
        <f t="shared" si="3"/>
        <v>5276</v>
      </c>
      <c r="AM40" s="18">
        <f t="shared" si="3"/>
        <v>2191</v>
      </c>
      <c r="AN40" s="18">
        <f t="shared" si="3"/>
        <v>4917.15</v>
      </c>
    </row>
    <row r="41" hidden="1">
      <c r="A41" s="23"/>
      <c r="B41" s="23"/>
      <c r="C41" s="24"/>
      <c r="D41" s="25"/>
      <c r="E41" s="23"/>
      <c r="F41" s="23"/>
      <c r="G41" s="23"/>
      <c r="H41" s="23"/>
      <c r="I41" s="24"/>
      <c r="J41" s="26"/>
      <c r="K41" s="26"/>
      <c r="L41" s="25"/>
      <c r="M41" s="25"/>
      <c r="N41" s="24"/>
      <c r="O41" s="27" t="s">
        <v>374</v>
      </c>
      <c r="P41" s="23">
        <f>P40*4.3</f>
        <v>9984.6</v>
      </c>
      <c r="Q41" s="23" t="str">
        <f>Q40*10.67</f>
        <v>#REF!</v>
      </c>
      <c r="R41" s="23">
        <f>R40*5.67</f>
        <v>63515.34</v>
      </c>
      <c r="S41" s="23">
        <f>S40*3.83</f>
        <v>29413.4425</v>
      </c>
      <c r="T41" s="23">
        <f>T40*6.17</f>
        <v>21358.9975</v>
      </c>
      <c r="U41" s="23">
        <f>U40*6.3</f>
        <v>8489.25</v>
      </c>
      <c r="V41" s="23">
        <f>V40*6.5</f>
        <v>21485.75</v>
      </c>
      <c r="W41" s="23">
        <f>W40*6.67</f>
        <v>21779.2175</v>
      </c>
      <c r="X41" s="23">
        <f>X40*12.33</f>
        <v>32569.695</v>
      </c>
      <c r="Y41" s="23">
        <f>Y40*22.23</f>
        <v>40391.91</v>
      </c>
      <c r="Z41" s="23">
        <f>Z40*7.33</f>
        <v>58721.363</v>
      </c>
      <c r="AA41" s="23">
        <f>AA40*4.67</f>
        <v>28381.925</v>
      </c>
      <c r="AB41" s="23">
        <f>AB40*3</f>
        <v>23142</v>
      </c>
      <c r="AC41" s="23">
        <f>AC40*3.17</f>
        <v>15621.443</v>
      </c>
      <c r="AD41" s="23" t="str">
        <f>AD40*3.06</f>
        <v>#REF!</v>
      </c>
      <c r="AE41" s="23">
        <f>AE40*3.83</f>
        <v>6923.108</v>
      </c>
      <c r="AF41" s="23" t="str">
        <f>AF40*2</f>
        <v>#REF!</v>
      </c>
      <c r="AG41" s="23" t="str">
        <f>AG40*4.3</f>
        <v>#REF!</v>
      </c>
      <c r="AH41" s="23">
        <f>AH40*7</f>
        <v>13902</v>
      </c>
      <c r="AI41" s="23">
        <f>AI40*9</f>
        <v>18801</v>
      </c>
      <c r="AJ41" s="23">
        <f t="shared" ref="AJ41:AK41" si="4">AJ40*12</f>
        <v>70146</v>
      </c>
      <c r="AK41" s="23">
        <f t="shared" si="4"/>
        <v>132528</v>
      </c>
      <c r="AL41" s="23">
        <f>AL40*11</f>
        <v>58036</v>
      </c>
      <c r="AM41" s="23">
        <f>AM40*7.67</f>
        <v>16804.97</v>
      </c>
      <c r="AN41" s="23">
        <f>AN40*7.33</f>
        <v>36042.7095</v>
      </c>
    </row>
    <row r="42">
      <c r="C42" s="14"/>
      <c r="D42" s="28"/>
      <c r="I42" s="14"/>
      <c r="J42" s="29"/>
      <c r="K42" s="29"/>
      <c r="L42" s="28"/>
      <c r="M42" s="28"/>
      <c r="N42" s="14"/>
      <c r="O42" s="5"/>
    </row>
    <row r="43">
      <c r="C43" s="14"/>
      <c r="D43" s="28"/>
      <c r="I43" s="14"/>
      <c r="J43" s="29"/>
      <c r="K43" s="29"/>
      <c r="L43" s="28"/>
      <c r="M43" s="28"/>
      <c r="N43" s="14"/>
      <c r="O43" s="5"/>
    </row>
    <row r="44">
      <c r="C44" s="14"/>
      <c r="D44" s="28"/>
      <c r="I44" s="14"/>
      <c r="J44" s="29"/>
      <c r="K44" s="29"/>
      <c r="L44" s="28"/>
      <c r="M44" s="28"/>
      <c r="N44" s="14"/>
      <c r="O44" s="5"/>
    </row>
    <row r="45">
      <c r="C45" s="14"/>
      <c r="D45" s="28"/>
      <c r="I45" s="14"/>
      <c r="J45" s="29"/>
      <c r="K45" s="29"/>
      <c r="L45" s="28"/>
      <c r="M45" s="28"/>
      <c r="N45" s="14"/>
      <c r="O45" s="5"/>
    </row>
    <row r="46">
      <c r="C46" s="14"/>
      <c r="D46" s="28"/>
      <c r="I46" s="14"/>
      <c r="J46" s="29"/>
      <c r="K46" s="29"/>
      <c r="L46" s="28"/>
      <c r="M46" s="28"/>
      <c r="N46" s="14"/>
      <c r="O46" s="5"/>
    </row>
    <row r="47">
      <c r="C47" s="14"/>
      <c r="D47" s="28"/>
      <c r="I47" s="14"/>
      <c r="J47" s="29"/>
      <c r="K47" s="29"/>
      <c r="L47" s="28"/>
      <c r="M47" s="28"/>
      <c r="N47" s="14"/>
      <c r="O47" s="5"/>
    </row>
    <row r="48">
      <c r="C48" s="14"/>
      <c r="D48" s="28"/>
      <c r="I48" s="14"/>
      <c r="J48" s="29"/>
      <c r="K48" s="29"/>
      <c r="L48" s="28"/>
      <c r="M48" s="28"/>
      <c r="N48" s="14"/>
      <c r="O48" s="5"/>
    </row>
    <row r="49">
      <c r="C49" s="14"/>
      <c r="D49" s="28"/>
      <c r="I49" s="14"/>
      <c r="J49" s="29"/>
      <c r="K49" s="29"/>
      <c r="L49" s="28"/>
      <c r="M49" s="28"/>
      <c r="N49" s="14"/>
      <c r="O49" s="5"/>
    </row>
    <row r="50">
      <c r="C50" s="14"/>
      <c r="D50" s="28"/>
      <c r="I50" s="14"/>
      <c r="J50" s="29"/>
      <c r="K50" s="29"/>
      <c r="L50" s="28"/>
      <c r="M50" s="28"/>
      <c r="N50" s="14"/>
      <c r="O50" s="5"/>
    </row>
    <row r="51">
      <c r="C51" s="14"/>
      <c r="D51" s="28"/>
      <c r="I51" s="14"/>
      <c r="J51" s="29"/>
      <c r="K51" s="29"/>
      <c r="L51" s="28"/>
      <c r="M51" s="28"/>
      <c r="N51" s="14"/>
      <c r="O51" s="5"/>
    </row>
    <row r="52">
      <c r="C52" s="14"/>
      <c r="D52" s="28"/>
      <c r="I52" s="14"/>
      <c r="J52" s="29"/>
      <c r="K52" s="29"/>
      <c r="L52" s="28"/>
      <c r="M52" s="28"/>
      <c r="N52" s="14"/>
      <c r="O52" s="5"/>
    </row>
    <row r="53">
      <c r="C53" s="14"/>
      <c r="D53" s="28"/>
      <c r="I53" s="14"/>
      <c r="J53" s="29"/>
      <c r="K53" s="29"/>
      <c r="L53" s="28"/>
      <c r="M53" s="28"/>
      <c r="N53" s="14"/>
      <c r="O53" s="5"/>
    </row>
    <row r="54">
      <c r="C54" s="14"/>
      <c r="D54" s="28"/>
      <c r="I54" s="14"/>
      <c r="J54" s="29"/>
      <c r="K54" s="29"/>
      <c r="L54" s="28"/>
      <c r="M54" s="28"/>
      <c r="N54" s="14"/>
      <c r="O54" s="5"/>
    </row>
    <row r="55">
      <c r="C55" s="14"/>
      <c r="D55" s="28"/>
      <c r="I55" s="14"/>
      <c r="J55" s="29"/>
      <c r="K55" s="29"/>
      <c r="L55" s="28"/>
      <c r="M55" s="28"/>
      <c r="N55" s="14"/>
      <c r="O55" s="5"/>
    </row>
    <row r="56">
      <c r="C56" s="14"/>
      <c r="D56" s="28"/>
      <c r="I56" s="14"/>
      <c r="J56" s="29"/>
      <c r="K56" s="29"/>
      <c r="L56" s="28"/>
      <c r="M56" s="28"/>
      <c r="N56" s="14"/>
      <c r="O56" s="5"/>
    </row>
    <row r="57">
      <c r="C57" s="14"/>
      <c r="D57" s="28"/>
      <c r="I57" s="14"/>
      <c r="J57" s="29"/>
      <c r="K57" s="29"/>
      <c r="L57" s="28"/>
      <c r="M57" s="28"/>
      <c r="N57" s="14"/>
      <c r="O57" s="5"/>
    </row>
    <row r="58">
      <c r="C58" s="14"/>
      <c r="D58" s="28"/>
      <c r="I58" s="14"/>
      <c r="J58" s="29"/>
      <c r="K58" s="29"/>
      <c r="L58" s="28"/>
      <c r="M58" s="28"/>
      <c r="N58" s="14"/>
      <c r="O58" s="5"/>
    </row>
    <row r="59">
      <c r="C59" s="14"/>
      <c r="D59" s="28"/>
      <c r="I59" s="14"/>
      <c r="J59" s="29"/>
      <c r="K59" s="29"/>
      <c r="L59" s="28"/>
      <c r="M59" s="28"/>
      <c r="N59" s="14"/>
      <c r="O59" s="5"/>
    </row>
    <row r="60">
      <c r="C60" s="14"/>
      <c r="D60" s="28"/>
      <c r="I60" s="14"/>
      <c r="J60" s="29"/>
      <c r="K60" s="29"/>
      <c r="L60" s="28"/>
      <c r="M60" s="28"/>
      <c r="N60" s="14"/>
      <c r="O60" s="5"/>
    </row>
    <row r="61">
      <c r="C61" s="14"/>
      <c r="D61" s="28"/>
      <c r="I61" s="14"/>
      <c r="J61" s="29"/>
      <c r="K61" s="29"/>
      <c r="L61" s="28"/>
      <c r="M61" s="28"/>
      <c r="N61" s="14"/>
      <c r="O61" s="5"/>
    </row>
    <row r="62">
      <c r="C62" s="14"/>
      <c r="D62" s="28"/>
      <c r="I62" s="14"/>
      <c r="J62" s="29"/>
      <c r="K62" s="29"/>
      <c r="L62" s="28"/>
      <c r="M62" s="28"/>
      <c r="N62" s="14"/>
      <c r="O62" s="5"/>
    </row>
    <row r="63">
      <c r="C63" s="14"/>
      <c r="D63" s="28"/>
      <c r="I63" s="14"/>
      <c r="J63" s="29"/>
      <c r="K63" s="29"/>
      <c r="L63" s="28"/>
      <c r="M63" s="28"/>
      <c r="N63" s="14"/>
      <c r="O63" s="5"/>
    </row>
    <row r="64">
      <c r="C64" s="14"/>
      <c r="D64" s="28"/>
      <c r="I64" s="14"/>
      <c r="J64" s="29"/>
      <c r="K64" s="29"/>
      <c r="L64" s="28"/>
      <c r="M64" s="28"/>
      <c r="N64" s="14"/>
      <c r="O64" s="5"/>
    </row>
    <row r="65">
      <c r="C65" s="14"/>
      <c r="D65" s="28"/>
      <c r="I65" s="14"/>
      <c r="J65" s="29"/>
      <c r="K65" s="29"/>
      <c r="L65" s="28"/>
      <c r="M65" s="28"/>
      <c r="N65" s="14"/>
      <c r="O65" s="5"/>
    </row>
    <row r="66">
      <c r="C66" s="14"/>
      <c r="D66" s="28"/>
      <c r="I66" s="14"/>
      <c r="J66" s="29"/>
      <c r="K66" s="29"/>
      <c r="L66" s="28"/>
      <c r="M66" s="28"/>
      <c r="N66" s="14"/>
      <c r="O66" s="5"/>
    </row>
    <row r="67">
      <c r="C67" s="14"/>
      <c r="D67" s="28"/>
      <c r="I67" s="14"/>
      <c r="J67" s="29"/>
      <c r="K67" s="29"/>
      <c r="L67" s="28"/>
      <c r="M67" s="28"/>
      <c r="N67" s="14"/>
      <c r="O67" s="5"/>
    </row>
    <row r="68">
      <c r="C68" s="14"/>
      <c r="D68" s="28"/>
      <c r="I68" s="14"/>
      <c r="J68" s="29"/>
      <c r="K68" s="29"/>
      <c r="L68" s="28"/>
      <c r="M68" s="28"/>
      <c r="N68" s="14"/>
      <c r="O68" s="5"/>
    </row>
    <row r="69">
      <c r="C69" s="14"/>
      <c r="D69" s="28"/>
      <c r="I69" s="14"/>
      <c r="J69" s="29"/>
      <c r="K69" s="29"/>
      <c r="L69" s="28"/>
      <c r="M69" s="28"/>
      <c r="N69" s="14"/>
      <c r="O69" s="5"/>
    </row>
    <row r="70">
      <c r="C70" s="14"/>
      <c r="D70" s="28"/>
      <c r="I70" s="14"/>
      <c r="J70" s="29"/>
      <c r="K70" s="29"/>
      <c r="L70" s="28"/>
      <c r="M70" s="28"/>
      <c r="N70" s="14"/>
      <c r="O70" s="5"/>
    </row>
    <row r="71">
      <c r="C71" s="14"/>
      <c r="D71" s="28"/>
      <c r="I71" s="14"/>
      <c r="J71" s="29"/>
      <c r="K71" s="29"/>
      <c r="L71" s="28"/>
      <c r="M71" s="28"/>
      <c r="N71" s="14"/>
      <c r="O71" s="5"/>
    </row>
    <row r="72">
      <c r="C72" s="14"/>
      <c r="D72" s="28"/>
      <c r="I72" s="14"/>
      <c r="J72" s="29"/>
      <c r="K72" s="29"/>
      <c r="L72" s="28"/>
      <c r="M72" s="28"/>
      <c r="N72" s="14"/>
      <c r="O72" s="5"/>
    </row>
    <row r="73">
      <c r="C73" s="14"/>
      <c r="D73" s="28"/>
      <c r="I73" s="14"/>
      <c r="J73" s="29"/>
      <c r="K73" s="29"/>
      <c r="L73" s="28"/>
      <c r="M73" s="28"/>
      <c r="N73" s="14"/>
      <c r="O73" s="5"/>
    </row>
    <row r="74">
      <c r="C74" s="14"/>
      <c r="D74" s="28"/>
      <c r="I74" s="14"/>
      <c r="J74" s="29"/>
      <c r="K74" s="29"/>
      <c r="L74" s="28"/>
      <c r="M74" s="28"/>
      <c r="N74" s="14"/>
      <c r="O74" s="5"/>
    </row>
    <row r="75">
      <c r="C75" s="14"/>
      <c r="D75" s="28"/>
      <c r="I75" s="14"/>
      <c r="J75" s="29"/>
      <c r="K75" s="29"/>
      <c r="L75" s="28"/>
      <c r="M75" s="28"/>
      <c r="N75" s="14"/>
      <c r="O75" s="5"/>
    </row>
    <row r="76">
      <c r="C76" s="14"/>
      <c r="D76" s="28"/>
      <c r="I76" s="14"/>
      <c r="J76" s="29"/>
      <c r="K76" s="29"/>
      <c r="L76" s="28"/>
      <c r="M76" s="28"/>
      <c r="N76" s="14"/>
      <c r="O76" s="5"/>
    </row>
    <row r="77">
      <c r="C77" s="14"/>
      <c r="D77" s="28"/>
      <c r="I77" s="14"/>
      <c r="J77" s="29"/>
      <c r="K77" s="29"/>
      <c r="L77" s="28"/>
      <c r="M77" s="28"/>
      <c r="N77" s="14"/>
      <c r="O77" s="5"/>
    </row>
    <row r="78">
      <c r="C78" s="14"/>
      <c r="D78" s="28"/>
      <c r="I78" s="14"/>
      <c r="J78" s="29"/>
      <c r="K78" s="29"/>
      <c r="L78" s="28"/>
      <c r="M78" s="28"/>
      <c r="N78" s="14"/>
      <c r="O78" s="5"/>
    </row>
    <row r="79">
      <c r="C79" s="14"/>
      <c r="D79" s="28"/>
      <c r="I79" s="14"/>
      <c r="J79" s="29"/>
      <c r="K79" s="29"/>
      <c r="L79" s="28"/>
      <c r="M79" s="28"/>
      <c r="N79" s="14"/>
      <c r="O79" s="5"/>
    </row>
    <row r="80">
      <c r="C80" s="14"/>
      <c r="D80" s="28"/>
      <c r="I80" s="14"/>
      <c r="J80" s="29"/>
      <c r="K80" s="29"/>
      <c r="L80" s="28"/>
      <c r="M80" s="28"/>
      <c r="N80" s="14"/>
      <c r="O80" s="5"/>
    </row>
    <row r="81">
      <c r="C81" s="14"/>
      <c r="D81" s="28"/>
      <c r="I81" s="14"/>
      <c r="J81" s="29"/>
      <c r="K81" s="29"/>
      <c r="L81" s="28"/>
      <c r="M81" s="28"/>
      <c r="N81" s="14"/>
      <c r="O81" s="5"/>
    </row>
    <row r="82">
      <c r="C82" s="14"/>
      <c r="D82" s="28"/>
      <c r="I82" s="14"/>
      <c r="J82" s="29"/>
      <c r="K82" s="29"/>
      <c r="L82" s="28"/>
      <c r="M82" s="28"/>
      <c r="N82" s="14"/>
      <c r="O82" s="5"/>
    </row>
    <row r="83">
      <c r="C83" s="14"/>
      <c r="D83" s="28"/>
      <c r="I83" s="14"/>
      <c r="J83" s="29"/>
      <c r="K83" s="29"/>
      <c r="L83" s="28"/>
      <c r="M83" s="28"/>
      <c r="N83" s="14"/>
      <c r="O83" s="5"/>
    </row>
    <row r="84">
      <c r="C84" s="14"/>
      <c r="D84" s="28"/>
      <c r="I84" s="14"/>
      <c r="J84" s="29"/>
      <c r="K84" s="29"/>
      <c r="L84" s="28"/>
      <c r="M84" s="28"/>
      <c r="N84" s="14"/>
      <c r="O84" s="5"/>
    </row>
    <row r="85">
      <c r="C85" s="14"/>
      <c r="D85" s="28"/>
      <c r="I85" s="14"/>
      <c r="J85" s="29"/>
      <c r="K85" s="29"/>
      <c r="L85" s="28"/>
      <c r="M85" s="28"/>
      <c r="N85" s="14"/>
      <c r="O85" s="5"/>
    </row>
    <row r="86">
      <c r="C86" s="14"/>
      <c r="D86" s="28"/>
      <c r="I86" s="14"/>
      <c r="J86" s="29"/>
      <c r="K86" s="29"/>
      <c r="L86" s="28"/>
      <c r="M86" s="28"/>
      <c r="N86" s="14"/>
      <c r="O86" s="5"/>
    </row>
    <row r="87">
      <c r="C87" s="14"/>
      <c r="D87" s="28"/>
      <c r="I87" s="14"/>
      <c r="J87" s="29"/>
      <c r="K87" s="29"/>
      <c r="L87" s="28"/>
      <c r="M87" s="28"/>
      <c r="N87" s="14"/>
      <c r="O87" s="5"/>
    </row>
    <row r="88">
      <c r="C88" s="14"/>
      <c r="D88" s="28"/>
      <c r="I88" s="14"/>
      <c r="J88" s="29"/>
      <c r="K88" s="29"/>
      <c r="L88" s="28"/>
      <c r="M88" s="28"/>
      <c r="N88" s="14"/>
      <c r="O88" s="5"/>
    </row>
    <row r="89">
      <c r="C89" s="14"/>
      <c r="D89" s="28"/>
      <c r="I89" s="14"/>
      <c r="J89" s="29"/>
      <c r="K89" s="29"/>
      <c r="L89" s="28"/>
      <c r="M89" s="28"/>
      <c r="N89" s="14"/>
      <c r="O89" s="5"/>
    </row>
    <row r="90">
      <c r="C90" s="14"/>
      <c r="D90" s="28"/>
      <c r="I90" s="14"/>
      <c r="J90" s="29"/>
      <c r="K90" s="29"/>
      <c r="L90" s="28"/>
      <c r="M90" s="28"/>
      <c r="N90" s="14"/>
      <c r="O90" s="5"/>
    </row>
    <row r="91">
      <c r="C91" s="14"/>
      <c r="D91" s="28"/>
      <c r="I91" s="14"/>
      <c r="J91" s="29"/>
      <c r="K91" s="29"/>
      <c r="L91" s="28"/>
      <c r="M91" s="28"/>
      <c r="N91" s="14"/>
      <c r="O91" s="5"/>
    </row>
    <row r="92">
      <c r="C92" s="14"/>
      <c r="D92" s="28"/>
      <c r="I92" s="14"/>
      <c r="J92" s="29"/>
      <c r="K92" s="29"/>
      <c r="L92" s="28"/>
      <c r="M92" s="28"/>
      <c r="N92" s="14"/>
      <c r="O92" s="5"/>
    </row>
    <row r="93">
      <c r="C93" s="14"/>
      <c r="D93" s="28"/>
      <c r="I93" s="14"/>
      <c r="J93" s="29"/>
      <c r="K93" s="29"/>
      <c r="L93" s="28"/>
      <c r="M93" s="28"/>
      <c r="N93" s="14"/>
      <c r="O93" s="5"/>
    </row>
    <row r="94">
      <c r="C94" s="14"/>
      <c r="D94" s="28"/>
      <c r="I94" s="14"/>
      <c r="J94" s="29"/>
      <c r="K94" s="29"/>
      <c r="L94" s="28"/>
      <c r="M94" s="28"/>
      <c r="N94" s="14"/>
      <c r="O94" s="5"/>
    </row>
    <row r="95">
      <c r="C95" s="14"/>
      <c r="D95" s="28"/>
      <c r="I95" s="14"/>
      <c r="J95" s="29"/>
      <c r="K95" s="29"/>
      <c r="L95" s="28"/>
      <c r="M95" s="28"/>
      <c r="N95" s="14"/>
      <c r="O95" s="5"/>
    </row>
    <row r="96">
      <c r="C96" s="14"/>
      <c r="D96" s="28"/>
      <c r="I96" s="14"/>
      <c r="J96" s="29"/>
      <c r="K96" s="29"/>
      <c r="L96" s="28"/>
      <c r="M96" s="28"/>
      <c r="N96" s="14"/>
      <c r="O96" s="5"/>
    </row>
    <row r="97">
      <c r="C97" s="14"/>
      <c r="D97" s="28"/>
      <c r="I97" s="14"/>
      <c r="J97" s="29"/>
      <c r="K97" s="29"/>
      <c r="L97" s="28"/>
      <c r="M97" s="28"/>
      <c r="N97" s="14"/>
      <c r="O97" s="5"/>
    </row>
    <row r="98">
      <c r="C98" s="14"/>
      <c r="D98" s="28"/>
      <c r="I98" s="14"/>
      <c r="J98" s="29"/>
      <c r="K98" s="29"/>
      <c r="L98" s="28"/>
      <c r="M98" s="28"/>
      <c r="N98" s="14"/>
      <c r="O98" s="5"/>
    </row>
    <row r="99">
      <c r="C99" s="14"/>
      <c r="D99" s="28"/>
      <c r="I99" s="14"/>
      <c r="J99" s="29"/>
      <c r="K99" s="29"/>
      <c r="L99" s="28"/>
      <c r="M99" s="28"/>
      <c r="N99" s="14"/>
      <c r="O99" s="5"/>
    </row>
    <row r="100">
      <c r="C100" s="14"/>
      <c r="D100" s="28"/>
      <c r="I100" s="14"/>
      <c r="J100" s="29"/>
      <c r="K100" s="29"/>
      <c r="L100" s="28"/>
      <c r="M100" s="28"/>
      <c r="N100" s="14"/>
      <c r="O100" s="5"/>
    </row>
    <row r="101">
      <c r="C101" s="14"/>
      <c r="D101" s="28"/>
      <c r="I101" s="14"/>
      <c r="J101" s="29"/>
      <c r="K101" s="29"/>
      <c r="L101" s="28"/>
      <c r="M101" s="28"/>
      <c r="N101" s="14"/>
      <c r="O101" s="5"/>
    </row>
    <row r="102">
      <c r="C102" s="14"/>
      <c r="D102" s="28"/>
      <c r="I102" s="14"/>
      <c r="J102" s="29"/>
      <c r="K102" s="29"/>
      <c r="L102" s="28"/>
      <c r="M102" s="28"/>
      <c r="N102" s="14"/>
      <c r="O102" s="5"/>
    </row>
    <row r="103">
      <c r="C103" s="14"/>
      <c r="D103" s="28"/>
      <c r="I103" s="14"/>
      <c r="J103" s="29"/>
      <c r="K103" s="29"/>
      <c r="L103" s="28"/>
      <c r="M103" s="28"/>
      <c r="N103" s="14"/>
      <c r="O103" s="5"/>
    </row>
    <row r="104">
      <c r="C104" s="14"/>
      <c r="D104" s="28"/>
      <c r="I104" s="14"/>
      <c r="J104" s="29"/>
      <c r="K104" s="29"/>
      <c r="L104" s="28"/>
      <c r="M104" s="28"/>
      <c r="N104" s="14"/>
      <c r="O104" s="5"/>
    </row>
    <row r="105">
      <c r="C105" s="14"/>
      <c r="D105" s="28"/>
      <c r="I105" s="14"/>
      <c r="J105" s="29"/>
      <c r="K105" s="29"/>
      <c r="L105" s="28"/>
      <c r="M105" s="28"/>
      <c r="N105" s="14"/>
      <c r="O105" s="5"/>
    </row>
    <row r="106">
      <c r="C106" s="14"/>
      <c r="D106" s="28"/>
      <c r="I106" s="14"/>
      <c r="J106" s="29"/>
      <c r="K106" s="29"/>
      <c r="L106" s="28"/>
      <c r="M106" s="28"/>
      <c r="N106" s="14"/>
      <c r="O106" s="5"/>
    </row>
    <row r="107">
      <c r="C107" s="14"/>
      <c r="D107" s="28"/>
      <c r="I107" s="14"/>
      <c r="J107" s="29"/>
      <c r="K107" s="29"/>
      <c r="L107" s="28"/>
      <c r="M107" s="28"/>
      <c r="N107" s="14"/>
      <c r="O107" s="5"/>
    </row>
    <row r="108">
      <c r="C108" s="14"/>
      <c r="D108" s="28"/>
      <c r="I108" s="14"/>
      <c r="J108" s="29"/>
      <c r="K108" s="29"/>
      <c r="L108" s="28"/>
      <c r="M108" s="28"/>
      <c r="N108" s="14"/>
      <c r="O108" s="5"/>
    </row>
    <row r="109">
      <c r="C109" s="14"/>
      <c r="D109" s="28"/>
      <c r="I109" s="14"/>
      <c r="J109" s="29"/>
      <c r="K109" s="29"/>
      <c r="L109" s="28"/>
      <c r="M109" s="28"/>
      <c r="N109" s="14"/>
      <c r="O109" s="5"/>
    </row>
    <row r="110">
      <c r="C110" s="14"/>
      <c r="D110" s="28"/>
      <c r="I110" s="14"/>
      <c r="J110" s="29"/>
      <c r="K110" s="29"/>
      <c r="L110" s="28"/>
      <c r="M110" s="28"/>
      <c r="N110" s="14"/>
      <c r="O110" s="5"/>
    </row>
    <row r="111">
      <c r="C111" s="14"/>
      <c r="D111" s="28"/>
      <c r="I111" s="14"/>
      <c r="J111" s="29"/>
      <c r="K111" s="29"/>
      <c r="L111" s="28"/>
      <c r="M111" s="28"/>
      <c r="N111" s="14"/>
      <c r="O111" s="5"/>
    </row>
    <row r="112">
      <c r="C112" s="14"/>
      <c r="D112" s="28"/>
      <c r="I112" s="14"/>
      <c r="J112" s="29"/>
      <c r="K112" s="29"/>
      <c r="L112" s="28"/>
      <c r="M112" s="28"/>
      <c r="N112" s="14"/>
      <c r="O112" s="5"/>
    </row>
    <row r="113">
      <c r="C113" s="14"/>
      <c r="D113" s="28"/>
      <c r="I113" s="14"/>
      <c r="J113" s="29"/>
      <c r="K113" s="29"/>
      <c r="L113" s="28"/>
      <c r="M113" s="28"/>
      <c r="N113" s="14"/>
      <c r="O113" s="5"/>
    </row>
    <row r="114">
      <c r="C114" s="14"/>
      <c r="D114" s="28"/>
      <c r="I114" s="14"/>
      <c r="J114" s="29"/>
      <c r="K114" s="29"/>
      <c r="L114" s="28"/>
      <c r="M114" s="28"/>
      <c r="N114" s="14"/>
      <c r="O114" s="5"/>
    </row>
    <row r="115">
      <c r="C115" s="14"/>
      <c r="D115" s="28"/>
      <c r="I115" s="14"/>
      <c r="J115" s="29"/>
      <c r="K115" s="29"/>
      <c r="L115" s="28"/>
      <c r="M115" s="28"/>
      <c r="N115" s="14"/>
      <c r="O115" s="5"/>
    </row>
    <row r="116">
      <c r="C116" s="14"/>
      <c r="D116" s="28"/>
      <c r="I116" s="14"/>
      <c r="J116" s="29"/>
      <c r="K116" s="29"/>
      <c r="L116" s="28"/>
      <c r="M116" s="28"/>
      <c r="N116" s="14"/>
      <c r="O116" s="5"/>
    </row>
    <row r="117">
      <c r="C117" s="14"/>
      <c r="D117" s="28"/>
      <c r="I117" s="14"/>
      <c r="J117" s="29"/>
      <c r="K117" s="29"/>
      <c r="L117" s="28"/>
      <c r="M117" s="28"/>
      <c r="N117" s="14"/>
      <c r="O117" s="5"/>
    </row>
    <row r="118">
      <c r="C118" s="14"/>
      <c r="D118" s="28"/>
      <c r="I118" s="14"/>
      <c r="J118" s="29"/>
      <c r="K118" s="29"/>
      <c r="L118" s="28"/>
      <c r="M118" s="28"/>
      <c r="N118" s="14"/>
      <c r="O118" s="5"/>
    </row>
    <row r="119">
      <c r="C119" s="14"/>
      <c r="D119" s="28"/>
      <c r="I119" s="14"/>
      <c r="J119" s="29"/>
      <c r="K119" s="29"/>
      <c r="L119" s="28"/>
      <c r="M119" s="28"/>
      <c r="N119" s="14"/>
      <c r="O119" s="5"/>
    </row>
    <row r="120">
      <c r="C120" s="14"/>
      <c r="D120" s="28"/>
      <c r="I120" s="14"/>
      <c r="J120" s="29"/>
      <c r="K120" s="29"/>
      <c r="L120" s="28"/>
      <c r="M120" s="28"/>
      <c r="N120" s="14"/>
      <c r="O120" s="5"/>
    </row>
    <row r="121">
      <c r="C121" s="14"/>
      <c r="D121" s="28"/>
      <c r="I121" s="14"/>
      <c r="J121" s="29"/>
      <c r="K121" s="29"/>
      <c r="L121" s="28"/>
      <c r="M121" s="28"/>
      <c r="N121" s="14"/>
      <c r="O121" s="5"/>
    </row>
    <row r="122">
      <c r="C122" s="14"/>
      <c r="D122" s="28"/>
      <c r="I122" s="14"/>
      <c r="J122" s="29"/>
      <c r="K122" s="29"/>
      <c r="L122" s="28"/>
      <c r="M122" s="28"/>
      <c r="N122" s="14"/>
      <c r="O122" s="5"/>
    </row>
    <row r="123">
      <c r="C123" s="14"/>
      <c r="D123" s="28"/>
      <c r="I123" s="14"/>
      <c r="J123" s="29"/>
      <c r="K123" s="29"/>
      <c r="L123" s="28"/>
      <c r="M123" s="28"/>
      <c r="N123" s="14"/>
      <c r="O123" s="5"/>
    </row>
    <row r="124">
      <c r="C124" s="14"/>
      <c r="D124" s="28"/>
      <c r="I124" s="14"/>
      <c r="J124" s="29"/>
      <c r="K124" s="29"/>
      <c r="L124" s="28"/>
      <c r="M124" s="28"/>
      <c r="N124" s="14"/>
      <c r="O124" s="5"/>
    </row>
    <row r="125">
      <c r="C125" s="14"/>
      <c r="D125" s="28"/>
      <c r="I125" s="14"/>
      <c r="J125" s="29"/>
      <c r="K125" s="29"/>
      <c r="L125" s="28"/>
      <c r="M125" s="28"/>
      <c r="N125" s="14"/>
      <c r="O125" s="5"/>
    </row>
    <row r="126">
      <c r="C126" s="14"/>
      <c r="D126" s="28"/>
      <c r="I126" s="14"/>
      <c r="J126" s="29"/>
      <c r="K126" s="29"/>
      <c r="L126" s="28"/>
      <c r="M126" s="28"/>
      <c r="N126" s="14"/>
      <c r="O126" s="5"/>
    </row>
    <row r="127">
      <c r="C127" s="14"/>
      <c r="D127" s="28"/>
      <c r="I127" s="14"/>
      <c r="J127" s="29"/>
      <c r="K127" s="29"/>
      <c r="L127" s="28"/>
      <c r="M127" s="28"/>
      <c r="N127" s="14"/>
      <c r="O127" s="5"/>
    </row>
    <row r="128">
      <c r="C128" s="14"/>
      <c r="D128" s="28"/>
      <c r="I128" s="14"/>
      <c r="J128" s="29"/>
      <c r="K128" s="29"/>
      <c r="L128" s="28"/>
      <c r="M128" s="28"/>
      <c r="N128" s="14"/>
      <c r="O128" s="5"/>
    </row>
    <row r="129">
      <c r="C129" s="14"/>
      <c r="D129" s="28"/>
      <c r="I129" s="14"/>
      <c r="J129" s="29"/>
      <c r="K129" s="29"/>
      <c r="L129" s="28"/>
      <c r="M129" s="28"/>
      <c r="N129" s="14"/>
      <c r="O129" s="5"/>
    </row>
    <row r="130">
      <c r="C130" s="14"/>
      <c r="D130" s="28"/>
      <c r="I130" s="14"/>
      <c r="J130" s="29"/>
      <c r="K130" s="29"/>
      <c r="L130" s="28"/>
      <c r="M130" s="28"/>
      <c r="N130" s="14"/>
      <c r="O130" s="5"/>
    </row>
    <row r="131">
      <c r="C131" s="14"/>
      <c r="D131" s="28"/>
      <c r="I131" s="14"/>
      <c r="J131" s="29"/>
      <c r="K131" s="29"/>
      <c r="L131" s="28"/>
      <c r="M131" s="28"/>
      <c r="N131" s="14"/>
      <c r="O131" s="5"/>
    </row>
    <row r="132">
      <c r="C132" s="14"/>
      <c r="D132" s="28"/>
      <c r="I132" s="14"/>
      <c r="J132" s="29"/>
      <c r="K132" s="29"/>
      <c r="L132" s="28"/>
      <c r="M132" s="28"/>
      <c r="N132" s="14"/>
      <c r="O132" s="5"/>
    </row>
    <row r="133">
      <c r="C133" s="14"/>
      <c r="D133" s="28"/>
      <c r="I133" s="14"/>
      <c r="J133" s="29"/>
      <c r="K133" s="29"/>
      <c r="L133" s="28"/>
      <c r="M133" s="28"/>
      <c r="N133" s="14"/>
      <c r="O133" s="5"/>
    </row>
    <row r="134">
      <c r="C134" s="14"/>
      <c r="D134" s="28"/>
      <c r="I134" s="14"/>
      <c r="J134" s="29"/>
      <c r="K134" s="29"/>
      <c r="L134" s="28"/>
      <c r="M134" s="28"/>
      <c r="N134" s="14"/>
      <c r="O134" s="5"/>
    </row>
    <row r="135">
      <c r="C135" s="14"/>
      <c r="D135" s="28"/>
      <c r="I135" s="14"/>
      <c r="J135" s="29"/>
      <c r="K135" s="29"/>
      <c r="L135" s="28"/>
      <c r="M135" s="28"/>
      <c r="N135" s="14"/>
      <c r="O135" s="5"/>
    </row>
    <row r="136">
      <c r="C136" s="14"/>
      <c r="D136" s="28"/>
      <c r="I136" s="14"/>
      <c r="J136" s="29"/>
      <c r="K136" s="29"/>
      <c r="L136" s="28"/>
      <c r="M136" s="28"/>
      <c r="N136" s="14"/>
      <c r="O136" s="5"/>
    </row>
    <row r="137">
      <c r="C137" s="14"/>
      <c r="D137" s="28"/>
      <c r="I137" s="14"/>
      <c r="J137" s="29"/>
      <c r="K137" s="29"/>
      <c r="L137" s="28"/>
      <c r="M137" s="28"/>
      <c r="N137" s="14"/>
      <c r="O137" s="5"/>
    </row>
    <row r="138">
      <c r="C138" s="14"/>
      <c r="D138" s="28"/>
      <c r="I138" s="14"/>
      <c r="J138" s="29"/>
      <c r="K138" s="29"/>
      <c r="L138" s="28"/>
      <c r="M138" s="28"/>
      <c r="N138" s="14"/>
      <c r="O138" s="5"/>
    </row>
    <row r="139">
      <c r="C139" s="14"/>
      <c r="D139" s="28"/>
      <c r="I139" s="14"/>
      <c r="J139" s="29"/>
      <c r="K139" s="29"/>
      <c r="L139" s="28"/>
      <c r="M139" s="28"/>
      <c r="N139" s="14"/>
      <c r="O139" s="5"/>
    </row>
  </sheetData>
  <autoFilter ref="$A$1:$AN$42">
    <sortState ref="A1:AN42">
      <sortCondition ref="H1:H42"/>
    </sortState>
  </autoFilter>
  <customSheetViews>
    <customSheetView guid="{0D42D176-B125-4CAC-871A-94A95853B6D5}" filter="1" showAutoFilter="1">
      <autoFilter ref="$A$1:$AN$41">
        <sortState ref="A1:AN41">
          <sortCondition ref="H1:H41"/>
        </sortState>
      </autoFilter>
    </customSheetView>
  </customSheetViews>
  <printOptions gridLines="1" horizontalCentered="1"/>
  <pageMargins bottom="0.75" footer="0.0" header="0.0" left="0.25" right="0.25" top="0.75"/>
  <pageSetup paperSize="9" scale="75" orientation="landscape" pageOrder="overThenDown"/>
  <drawing r:id="rId1"/>
</worksheet>
</file>